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4\уточ. 2024\"/>
    </mc:Choice>
  </mc:AlternateContent>
  <bookViews>
    <workbookView xWindow="0" yWindow="0" windowWidth="28800" windowHeight="12300" activeTab="3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'9'!$A$19:$H$448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'9'!$A$1:$H$458</definedName>
  </definedNames>
  <calcPr calcId="162913"/>
</workbook>
</file>

<file path=xl/calcChain.xml><?xml version="1.0" encoding="utf-8"?>
<calcChain xmlns="http://schemas.openxmlformats.org/spreadsheetml/2006/main">
  <c r="F405" i="12" l="1"/>
  <c r="G405" i="12" s="1"/>
  <c r="G404" i="12"/>
  <c r="F404" i="12"/>
  <c r="G403" i="12"/>
  <c r="F403" i="12"/>
  <c r="G402" i="12"/>
  <c r="F402" i="12"/>
  <c r="G401" i="12"/>
  <c r="F401" i="12"/>
  <c r="G400" i="12"/>
  <c r="F400" i="12"/>
  <c r="G399" i="12"/>
  <c r="F399" i="12"/>
  <c r="G398" i="12"/>
  <c r="F398" i="12"/>
  <c r="F397" i="12"/>
  <c r="G397" i="12" s="1"/>
  <c r="G396" i="12"/>
  <c r="F396" i="12"/>
  <c r="G395" i="12"/>
  <c r="F395" i="12"/>
  <c r="G394" i="12"/>
  <c r="F394" i="12"/>
  <c r="G393" i="12"/>
  <c r="F393" i="12"/>
  <c r="G392" i="12"/>
  <c r="F392" i="12"/>
  <c r="G391" i="12"/>
  <c r="F391" i="12"/>
  <c r="G390" i="12"/>
  <c r="F390" i="12"/>
  <c r="G389" i="12"/>
  <c r="F389" i="12"/>
  <c r="G388" i="12"/>
  <c r="F388" i="12"/>
  <c r="G387" i="12"/>
  <c r="F387" i="12"/>
  <c r="G386" i="12"/>
  <c r="F386" i="12"/>
  <c r="G385" i="12"/>
  <c r="F385" i="12"/>
  <c r="G384" i="12"/>
  <c r="F384" i="12"/>
  <c r="G383" i="12"/>
  <c r="F383" i="12"/>
  <c r="G382" i="12"/>
  <c r="F382" i="12"/>
  <c r="G381" i="12"/>
  <c r="F381" i="12"/>
  <c r="G380" i="12"/>
  <c r="F380" i="12"/>
  <c r="G379" i="12"/>
  <c r="F379" i="12"/>
  <c r="G378" i="12"/>
  <c r="F378" i="12"/>
  <c r="G377" i="12"/>
  <c r="F377" i="12"/>
  <c r="G376" i="12"/>
  <c r="F376" i="12"/>
  <c r="G375" i="12"/>
  <c r="F375" i="12"/>
  <c r="G374" i="12"/>
  <c r="F374" i="12"/>
  <c r="D373" i="12"/>
  <c r="F365" i="12"/>
  <c r="G365" i="12" s="1"/>
  <c r="F364" i="12"/>
  <c r="G364" i="12" s="1"/>
  <c r="F363" i="12"/>
  <c r="G363" i="12" s="1"/>
  <c r="F362" i="12"/>
  <c r="G362" i="12" s="1"/>
  <c r="F361" i="12"/>
  <c r="G361" i="12" s="1"/>
  <c r="F360" i="12"/>
  <c r="G360" i="12" s="1"/>
  <c r="F359" i="12"/>
  <c r="G359" i="12" s="1"/>
  <c r="F358" i="12"/>
  <c r="G358" i="12" s="1"/>
  <c r="F357" i="12"/>
  <c r="G357" i="12" s="1"/>
  <c r="F356" i="12"/>
  <c r="G356" i="12" s="1"/>
  <c r="F355" i="12"/>
  <c r="G355" i="12" s="1"/>
  <c r="F354" i="12"/>
  <c r="G354" i="12" s="1"/>
  <c r="F353" i="12"/>
  <c r="G353" i="12" s="1"/>
  <c r="F352" i="12"/>
  <c r="G352" i="12" s="1"/>
  <c r="G351" i="12"/>
  <c r="F351" i="12"/>
  <c r="F350" i="12"/>
  <c r="G350" i="12" s="1"/>
  <c r="G348" i="12"/>
  <c r="G347" i="12"/>
  <c r="G346" i="12"/>
  <c r="G345" i="12"/>
  <c r="G344" i="12"/>
  <c r="G343" i="12"/>
  <c r="G342" i="12"/>
  <c r="G341" i="12"/>
  <c r="G340" i="12"/>
  <c r="G339" i="12"/>
  <c r="G338" i="12"/>
  <c r="G337" i="12"/>
  <c r="G336" i="12"/>
  <c r="G335" i="12"/>
  <c r="G334" i="12"/>
  <c r="G333" i="12"/>
  <c r="G332" i="12"/>
  <c r="G331" i="12"/>
  <c r="G330" i="12"/>
  <c r="G329" i="12"/>
  <c r="G328" i="12"/>
  <c r="G327" i="12"/>
  <c r="G326" i="12"/>
  <c r="G325" i="12"/>
  <c r="G324" i="12"/>
  <c r="G323" i="12"/>
  <c r="G322" i="12"/>
  <c r="G321" i="12"/>
  <c r="G320" i="12"/>
  <c r="G319" i="12"/>
  <c r="G318" i="12"/>
  <c r="G317" i="12"/>
  <c r="F315" i="12"/>
  <c r="G315" i="12" s="1"/>
  <c r="F314" i="12"/>
  <c r="G314" i="12" s="1"/>
  <c r="F313" i="12"/>
  <c r="G313" i="12" s="1"/>
  <c r="F312" i="12"/>
  <c r="G312" i="12" s="1"/>
  <c r="F311" i="12"/>
  <c r="G311" i="12" s="1"/>
  <c r="F310" i="12"/>
  <c r="G310" i="12" s="1"/>
  <c r="F309" i="12"/>
  <c r="G309" i="12" s="1"/>
  <c r="F308" i="12"/>
  <c r="G308" i="12" s="1"/>
  <c r="F307" i="12"/>
  <c r="G307" i="12" s="1"/>
  <c r="F306" i="12"/>
  <c r="G306" i="12" s="1"/>
  <c r="F305" i="12"/>
  <c r="G305" i="12" s="1"/>
  <c r="F304" i="12"/>
  <c r="G304" i="12" s="1"/>
  <c r="F303" i="12"/>
  <c r="G303" i="12" s="1"/>
  <c r="F302" i="12"/>
  <c r="G302" i="12" s="1"/>
  <c r="F301" i="12"/>
  <c r="G301" i="12" s="1"/>
  <c r="F300" i="12"/>
  <c r="G300" i="12" s="1"/>
  <c r="F299" i="12"/>
  <c r="G299" i="12" s="1"/>
  <c r="F298" i="12"/>
  <c r="G298" i="12" s="1"/>
  <c r="F297" i="12"/>
  <c r="G297" i="12" s="1"/>
  <c r="F296" i="12"/>
  <c r="G296" i="12" s="1"/>
  <c r="F295" i="12"/>
  <c r="G295" i="12" s="1"/>
  <c r="F294" i="12"/>
  <c r="G294" i="12" s="1"/>
  <c r="F293" i="12"/>
  <c r="G293" i="12" s="1"/>
  <c r="F292" i="12"/>
  <c r="G292" i="12" s="1"/>
  <c r="F291" i="12"/>
  <c r="G291" i="12" s="1"/>
  <c r="F290" i="12"/>
  <c r="G290" i="12" s="1"/>
  <c r="F289" i="12"/>
  <c r="G289" i="12" s="1"/>
  <c r="F288" i="12"/>
  <c r="G288" i="12" s="1"/>
  <c r="F287" i="12"/>
  <c r="G287" i="12" s="1"/>
  <c r="F286" i="12"/>
  <c r="G286" i="12" s="1"/>
  <c r="F285" i="12"/>
  <c r="G285" i="12" s="1"/>
  <c r="F284" i="12"/>
  <c r="G284" i="12" s="1"/>
  <c r="F283" i="12"/>
  <c r="G283" i="12" s="1"/>
  <c r="F282" i="12"/>
  <c r="G282" i="12" s="1"/>
  <c r="F281" i="12"/>
  <c r="G281" i="12" s="1"/>
  <c r="F280" i="12"/>
  <c r="G280" i="12" s="1"/>
  <c r="F279" i="12"/>
  <c r="G279" i="12" s="1"/>
  <c r="F278" i="12"/>
  <c r="G278" i="12" s="1"/>
  <c r="F277" i="12"/>
  <c r="G277" i="12" s="1"/>
  <c r="F276" i="12"/>
  <c r="G276" i="12" s="1"/>
  <c r="F275" i="12"/>
  <c r="G275" i="12" s="1"/>
  <c r="F274" i="12"/>
  <c r="G274" i="12" s="1"/>
  <c r="F273" i="12"/>
  <c r="G273" i="12" s="1"/>
  <c r="F272" i="12"/>
  <c r="G272" i="12" s="1"/>
  <c r="F271" i="12"/>
  <c r="G271" i="12" s="1"/>
  <c r="F270" i="12"/>
  <c r="G270" i="12" s="1"/>
  <c r="F269" i="12"/>
  <c r="G269" i="12" s="1"/>
  <c r="F268" i="12"/>
  <c r="G268" i="12" s="1"/>
  <c r="F267" i="12"/>
  <c r="G267" i="12" s="1"/>
  <c r="F266" i="12"/>
  <c r="G266" i="12" s="1"/>
  <c r="F265" i="12"/>
  <c r="G265" i="12" s="1"/>
  <c r="F264" i="12"/>
  <c r="G264" i="12" s="1"/>
  <c r="F263" i="12"/>
  <c r="G263" i="12" s="1"/>
  <c r="F262" i="12"/>
  <c r="G262" i="12" s="1"/>
  <c r="F261" i="12"/>
  <c r="G261" i="12" s="1"/>
  <c r="F260" i="12"/>
  <c r="G260" i="12" s="1"/>
  <c r="F259" i="12"/>
  <c r="G259" i="12" s="1"/>
  <c r="F258" i="12"/>
  <c r="G258" i="12" s="1"/>
  <c r="F257" i="12"/>
  <c r="G257" i="12" s="1"/>
  <c r="F256" i="12"/>
  <c r="G256" i="12" s="1"/>
  <c r="F255" i="12"/>
  <c r="G255" i="12" s="1"/>
  <c r="F254" i="12"/>
  <c r="G254" i="12" s="1"/>
  <c r="F253" i="12"/>
  <c r="G253" i="12" s="1"/>
  <c r="F252" i="12"/>
  <c r="G252" i="12" s="1"/>
  <c r="F250" i="12"/>
  <c r="G250" i="12" s="1"/>
  <c r="F249" i="12"/>
  <c r="G249" i="12" s="1"/>
  <c r="F248" i="12"/>
  <c r="G248" i="12" s="1"/>
  <c r="G247" i="12"/>
  <c r="F247" i="12"/>
  <c r="F246" i="12"/>
  <c r="G246" i="12" s="1"/>
  <c r="F245" i="12"/>
  <c r="G245" i="12" s="1"/>
  <c r="F244" i="12"/>
  <c r="G244" i="12" s="1"/>
  <c r="G243" i="12"/>
  <c r="F243" i="12"/>
  <c r="F242" i="12"/>
  <c r="G242" i="12" s="1"/>
  <c r="F241" i="12"/>
  <c r="G241" i="12" s="1"/>
  <c r="F240" i="12"/>
  <c r="G240" i="12" s="1"/>
  <c r="G239" i="12"/>
  <c r="F239" i="12"/>
  <c r="G238" i="12"/>
  <c r="F238" i="12"/>
  <c r="G237" i="12"/>
  <c r="F237" i="12"/>
  <c r="G236" i="12"/>
  <c r="F236" i="12"/>
  <c r="G235" i="12"/>
  <c r="F235" i="12"/>
  <c r="G234" i="12"/>
  <c r="F234" i="12"/>
  <c r="G233" i="12"/>
  <c r="F233" i="12"/>
  <c r="G232" i="12"/>
  <c r="F232" i="12"/>
  <c r="G231" i="12"/>
  <c r="F231" i="12"/>
  <c r="G230" i="12"/>
  <c r="F230" i="12"/>
  <c r="G229" i="12"/>
  <c r="F229" i="12"/>
  <c r="G228" i="12"/>
  <c r="F228" i="12"/>
  <c r="G227" i="12"/>
  <c r="F227" i="12"/>
  <c r="G226" i="12"/>
  <c r="F226" i="12"/>
  <c r="G225" i="12"/>
  <c r="F225" i="12"/>
  <c r="G224" i="12"/>
  <c r="F224" i="12"/>
  <c r="G223" i="12"/>
  <c r="F223" i="12"/>
  <c r="G222" i="12"/>
  <c r="F222" i="12"/>
  <c r="F221" i="12"/>
  <c r="G221" i="12" s="1"/>
  <c r="F220" i="12"/>
  <c r="G220" i="12" s="1"/>
  <c r="G219" i="12"/>
  <c r="F219" i="12"/>
  <c r="G217" i="12"/>
  <c r="F217" i="12"/>
  <c r="G216" i="12"/>
  <c r="F216" i="12"/>
  <c r="G215" i="12"/>
  <c r="F215" i="12"/>
  <c r="G214" i="12"/>
  <c r="F214" i="12"/>
  <c r="G213" i="12"/>
  <c r="F213" i="12"/>
  <c r="G212" i="12"/>
  <c r="F212" i="12"/>
  <c r="G211" i="12"/>
  <c r="F211" i="12"/>
  <c r="F210" i="12"/>
  <c r="G210" i="12" s="1"/>
  <c r="F209" i="12"/>
  <c r="G209" i="12" s="1"/>
  <c r="F208" i="12"/>
  <c r="G208" i="12" s="1"/>
  <c r="F207" i="12"/>
  <c r="G207" i="12" s="1"/>
  <c r="G206" i="12"/>
  <c r="F206" i="12"/>
  <c r="G205" i="12"/>
  <c r="F205" i="12"/>
  <c r="G204" i="12"/>
  <c r="F204" i="12"/>
  <c r="G203" i="12"/>
  <c r="F203" i="12"/>
  <c r="G202" i="12"/>
  <c r="F202" i="12"/>
  <c r="F201" i="12"/>
  <c r="G201" i="12" s="1"/>
  <c r="F200" i="12"/>
  <c r="G200" i="12" s="1"/>
  <c r="G199" i="12"/>
  <c r="F199" i="12"/>
  <c r="F198" i="12"/>
  <c r="G198" i="12" s="1"/>
  <c r="F197" i="12"/>
  <c r="G197" i="12" s="1"/>
  <c r="F196" i="12"/>
  <c r="G196" i="12" s="1"/>
  <c r="F195" i="12"/>
  <c r="G195" i="12" s="1"/>
  <c r="F194" i="12"/>
  <c r="G194" i="12" s="1"/>
  <c r="F193" i="12"/>
  <c r="G193" i="12" s="1"/>
  <c r="F192" i="12"/>
  <c r="G192" i="12" s="1"/>
  <c r="G191" i="12"/>
  <c r="F191" i="12"/>
  <c r="F190" i="12"/>
  <c r="G190" i="12" s="1"/>
  <c r="G189" i="12"/>
  <c r="F189" i="12"/>
  <c r="G188" i="12"/>
  <c r="F188" i="12"/>
  <c r="G187" i="12"/>
  <c r="F187" i="12"/>
  <c r="F186" i="12"/>
  <c r="G186" i="12" s="1"/>
  <c r="F185" i="12"/>
  <c r="G185" i="12" s="1"/>
  <c r="G184" i="12"/>
  <c r="F184" i="12"/>
  <c r="F183" i="12"/>
  <c r="G183" i="12" s="1"/>
  <c r="G182" i="12"/>
  <c r="F182" i="12"/>
  <c r="G181" i="12"/>
  <c r="F181" i="12"/>
  <c r="G180" i="12"/>
  <c r="F180" i="12"/>
  <c r="G179" i="12"/>
  <c r="F179" i="12"/>
  <c r="G178" i="12"/>
  <c r="F178" i="12"/>
  <c r="G177" i="12"/>
  <c r="F177" i="12"/>
  <c r="G176" i="12"/>
  <c r="F176" i="12"/>
  <c r="G175" i="12"/>
  <c r="F175" i="12"/>
  <c r="F174" i="12"/>
  <c r="G174" i="12" s="1"/>
  <c r="G173" i="12"/>
  <c r="F173" i="12"/>
  <c r="G172" i="12"/>
  <c r="F172" i="12"/>
  <c r="G171" i="12"/>
  <c r="F171" i="12"/>
  <c r="G170" i="12"/>
  <c r="F170" i="12"/>
  <c r="G169" i="12"/>
  <c r="F169" i="12"/>
  <c r="G168" i="12"/>
  <c r="F168" i="12"/>
  <c r="G167" i="12"/>
  <c r="F167" i="12"/>
  <c r="G166" i="12"/>
  <c r="F166" i="12"/>
  <c r="F165" i="12"/>
  <c r="G165" i="12" s="1"/>
  <c r="F158" i="12"/>
  <c r="G158" i="12" s="1"/>
  <c r="F156" i="12"/>
  <c r="G156" i="12" s="1"/>
  <c r="G155" i="12"/>
  <c r="F155" i="12"/>
  <c r="G154" i="12"/>
  <c r="F154" i="12"/>
  <c r="F153" i="12"/>
  <c r="G153" i="12" s="1"/>
  <c r="F152" i="12"/>
  <c r="G152" i="12" s="1"/>
  <c r="G151" i="12"/>
  <c r="F151" i="12"/>
  <c r="G150" i="12"/>
  <c r="F150" i="12"/>
  <c r="G149" i="12"/>
  <c r="F149" i="12"/>
  <c r="G148" i="12"/>
  <c r="F148" i="12"/>
  <c r="G147" i="12"/>
  <c r="F147" i="12"/>
  <c r="F146" i="12"/>
  <c r="G146" i="12" s="1"/>
  <c r="G145" i="12"/>
  <c r="F145" i="12"/>
  <c r="G144" i="12"/>
  <c r="F144" i="12"/>
  <c r="G143" i="12"/>
  <c r="F143" i="12"/>
  <c r="G142" i="12"/>
  <c r="F142" i="12"/>
  <c r="G141" i="12"/>
  <c r="F141" i="12"/>
  <c r="G140" i="12"/>
  <c r="F140" i="12"/>
  <c r="G139" i="12"/>
  <c r="F139" i="12"/>
  <c r="G138" i="12"/>
  <c r="F138" i="12"/>
  <c r="F137" i="12"/>
  <c r="G137" i="12" s="1"/>
  <c r="G136" i="12"/>
  <c r="F136" i="12"/>
  <c r="G135" i="12"/>
  <c r="F135" i="12"/>
  <c r="G134" i="12"/>
  <c r="F134" i="12"/>
  <c r="G133" i="12"/>
  <c r="F133" i="12"/>
  <c r="G132" i="12"/>
  <c r="F132" i="12"/>
  <c r="F131" i="12"/>
  <c r="G131" i="12" s="1"/>
  <c r="G130" i="12"/>
  <c r="F130" i="12"/>
  <c r="G129" i="12"/>
  <c r="F129" i="12"/>
  <c r="G128" i="12"/>
  <c r="F128" i="12"/>
  <c r="G127" i="12"/>
  <c r="F127" i="12"/>
  <c r="G126" i="12"/>
  <c r="F126" i="12"/>
  <c r="G125" i="12"/>
  <c r="F125" i="12"/>
  <c r="G124" i="12"/>
  <c r="F124" i="12"/>
  <c r="G123" i="12"/>
  <c r="F123" i="12"/>
  <c r="F122" i="12"/>
  <c r="G122" i="12" s="1"/>
  <c r="G121" i="12"/>
  <c r="F121" i="12"/>
  <c r="G120" i="12"/>
  <c r="F120" i="12"/>
  <c r="G119" i="12"/>
  <c r="F119" i="12"/>
  <c r="G118" i="12"/>
  <c r="F118" i="12"/>
  <c r="G117" i="12"/>
  <c r="F117" i="12"/>
  <c r="F116" i="12"/>
  <c r="G116" i="12" s="1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F107" i="12"/>
  <c r="G107" i="12" s="1"/>
  <c r="F106" i="12"/>
  <c r="G106" i="12" s="1"/>
  <c r="F105" i="12"/>
  <c r="G105" i="12" s="1"/>
  <c r="F104" i="12"/>
  <c r="G104" i="12" s="1"/>
  <c r="G103" i="12"/>
  <c r="F103" i="12"/>
  <c r="F102" i="12"/>
  <c r="G102" i="12" s="1"/>
  <c r="F101" i="12"/>
  <c r="G101" i="12" s="1"/>
  <c r="F100" i="12"/>
  <c r="G100" i="12" s="1"/>
  <c r="F99" i="12"/>
  <c r="G99" i="12" s="1"/>
  <c r="F98" i="12"/>
  <c r="G98" i="12" s="1"/>
  <c r="F97" i="12"/>
  <c r="G97" i="12" s="1"/>
  <c r="G96" i="12"/>
  <c r="F96" i="12"/>
  <c r="F95" i="12"/>
  <c r="G95" i="12" s="1"/>
  <c r="F94" i="12"/>
  <c r="G94" i="12" s="1"/>
  <c r="G93" i="12"/>
  <c r="F93" i="12"/>
  <c r="G92" i="12"/>
  <c r="F92" i="12"/>
  <c r="G91" i="12"/>
  <c r="F91" i="12"/>
  <c r="G90" i="12"/>
  <c r="F90" i="12"/>
  <c r="G89" i="12"/>
  <c r="F89" i="12"/>
  <c r="F88" i="12"/>
  <c r="G88" i="12" s="1"/>
  <c r="G87" i="12"/>
  <c r="F87" i="12"/>
  <c r="G86" i="12"/>
  <c r="F86" i="12"/>
  <c r="G85" i="12"/>
  <c r="F85" i="12"/>
  <c r="G84" i="12"/>
  <c r="F84" i="12"/>
  <c r="G83" i="12"/>
  <c r="F83" i="12"/>
  <c r="G82" i="12"/>
  <c r="F82" i="12"/>
  <c r="G81" i="12"/>
  <c r="F81" i="12"/>
  <c r="G80" i="12"/>
  <c r="F80" i="12"/>
  <c r="F79" i="12"/>
  <c r="G79" i="12" s="1"/>
  <c r="G78" i="12"/>
  <c r="F78" i="12"/>
  <c r="G77" i="12"/>
  <c r="F77" i="12"/>
  <c r="G76" i="12"/>
  <c r="F76" i="12"/>
  <c r="G75" i="12"/>
  <c r="F75" i="12"/>
  <c r="G74" i="12"/>
  <c r="F74" i="12"/>
  <c r="F73" i="12"/>
  <c r="G73" i="12" s="1"/>
  <c r="F72" i="12"/>
  <c r="G72" i="12" s="1"/>
  <c r="F71" i="12"/>
  <c r="G71" i="12" s="1"/>
  <c r="F70" i="12"/>
  <c r="G70" i="12" s="1"/>
  <c r="G69" i="12"/>
  <c r="F69" i="12"/>
  <c r="F68" i="12"/>
  <c r="G68" i="12" s="1"/>
  <c r="F67" i="12"/>
  <c r="G67" i="12" s="1"/>
  <c r="F66" i="12"/>
  <c r="G66" i="12" s="1"/>
  <c r="F65" i="12"/>
  <c r="G65" i="12" s="1"/>
  <c r="F64" i="12"/>
  <c r="G64" i="12" s="1"/>
  <c r="G63" i="12"/>
  <c r="F63" i="12"/>
  <c r="F62" i="12"/>
  <c r="G62" i="12" s="1"/>
  <c r="G61" i="12"/>
  <c r="F61" i="12"/>
  <c r="F60" i="12"/>
  <c r="G60" i="12" s="1"/>
  <c r="G59" i="12"/>
  <c r="F59" i="12"/>
  <c r="F58" i="12"/>
  <c r="G58" i="12" s="1"/>
  <c r="G57" i="12"/>
  <c r="F57" i="12"/>
  <c r="F56" i="12"/>
  <c r="G56" i="12" s="1"/>
  <c r="G55" i="12"/>
  <c r="F55" i="12"/>
  <c r="F54" i="12"/>
  <c r="G54" i="12" s="1"/>
  <c r="F53" i="12"/>
  <c r="G53" i="12" s="1"/>
  <c r="G52" i="12"/>
  <c r="F52" i="12"/>
  <c r="F51" i="12"/>
  <c r="G51" i="12" s="1"/>
  <c r="G50" i="12"/>
  <c r="F50" i="12"/>
  <c r="G49" i="12"/>
  <c r="F49" i="12"/>
  <c r="G48" i="12"/>
  <c r="F48" i="12"/>
  <c r="G47" i="12"/>
  <c r="F47" i="12"/>
  <c r="G46" i="12"/>
  <c r="F46" i="12"/>
  <c r="F45" i="12"/>
  <c r="G45" i="12" s="1"/>
  <c r="G44" i="12"/>
  <c r="F44" i="12"/>
  <c r="G43" i="12"/>
  <c r="F43" i="12"/>
  <c r="G42" i="12"/>
  <c r="F42" i="12"/>
  <c r="G41" i="12"/>
  <c r="F41" i="12"/>
  <c r="G40" i="12"/>
  <c r="F40" i="12"/>
  <c r="G39" i="12"/>
  <c r="F39" i="12"/>
  <c r="G38" i="12"/>
  <c r="F38" i="12"/>
  <c r="G37" i="12"/>
  <c r="F37" i="12"/>
  <c r="F36" i="12"/>
  <c r="G36" i="12" s="1"/>
  <c r="G35" i="12"/>
  <c r="F35" i="12"/>
  <c r="G34" i="12"/>
  <c r="F34" i="12"/>
  <c r="G33" i="12"/>
  <c r="F33" i="12"/>
  <c r="G32" i="12"/>
  <c r="F32" i="12"/>
  <c r="G31" i="12"/>
  <c r="F31" i="12"/>
  <c r="F30" i="12"/>
  <c r="G30" i="12" s="1"/>
  <c r="G29" i="12"/>
  <c r="F29" i="12"/>
  <c r="G28" i="12"/>
  <c r="F28" i="12"/>
  <c r="G27" i="12"/>
  <c r="F27" i="12"/>
  <c r="G26" i="12"/>
  <c r="F26" i="12"/>
  <c r="G25" i="12"/>
  <c r="F25" i="12"/>
  <c r="G24" i="12"/>
  <c r="F24" i="12"/>
  <c r="G23" i="12"/>
  <c r="F23" i="12"/>
  <c r="G22" i="12"/>
  <c r="F22" i="12"/>
  <c r="F21" i="12"/>
  <c r="G21" i="12" s="1"/>
  <c r="H4" i="5"/>
  <c r="I9" i="5"/>
  <c r="J9" i="6"/>
  <c r="J4" i="6"/>
  <c r="I20" i="5"/>
  <c r="P21" i="4"/>
  <c r="G21" i="4"/>
  <c r="D372" i="12" l="1"/>
  <c r="F373" i="12"/>
  <c r="G373" i="12" s="1"/>
  <c r="D371" i="12" l="1"/>
  <c r="F372" i="12"/>
  <c r="G372" i="12" s="1"/>
  <c r="D370" i="12" l="1"/>
  <c r="F371" i="12"/>
  <c r="G371" i="12" s="1"/>
  <c r="F370" i="12" l="1"/>
  <c r="G370" i="12" s="1"/>
  <c r="I11" i="6" l="1"/>
  <c r="H11" i="5"/>
  <c r="V22" i="6" l="1"/>
  <c r="V23" i="6"/>
  <c r="V20" i="6"/>
  <c r="W19" i="6"/>
  <c r="U21" i="6"/>
  <c r="V21" i="6" s="1"/>
  <c r="U22" i="6"/>
  <c r="U23" i="6"/>
  <c r="U20" i="6"/>
  <c r="M19" i="6"/>
  <c r="M24" i="6" s="1"/>
  <c r="D24" i="6"/>
  <c r="F19" i="6"/>
  <c r="F24" i="6" s="1"/>
  <c r="O20" i="5"/>
  <c r="O21" i="5"/>
  <c r="O22" i="5"/>
  <c r="O19" i="5"/>
  <c r="E18" i="5"/>
  <c r="U19" i="6" l="1"/>
  <c r="U24" i="6" s="1"/>
  <c r="V19" i="6"/>
  <c r="V24" i="6" s="1"/>
  <c r="S21" i="5" l="1"/>
  <c r="S22" i="5"/>
  <c r="S19" i="5"/>
  <c r="Q18" i="5"/>
  <c r="Q23" i="5" s="1"/>
  <c r="Q20" i="5"/>
  <c r="S20" i="5" s="1"/>
  <c r="Q21" i="5"/>
  <c r="Q22" i="5"/>
  <c r="Q19" i="5"/>
  <c r="E23" i="5"/>
  <c r="O18" i="5"/>
  <c r="O23" i="5" s="1"/>
  <c r="M18" i="5"/>
  <c r="M23" i="5" s="1"/>
  <c r="K18" i="5"/>
  <c r="K23" i="5" s="1"/>
  <c r="I18" i="5"/>
  <c r="I23" i="5" s="1"/>
  <c r="G18" i="5"/>
  <c r="G23" i="5" s="1"/>
  <c r="F23" i="5"/>
  <c r="H23" i="5"/>
  <c r="J23" i="5"/>
  <c r="L23" i="5"/>
  <c r="N23" i="5"/>
  <c r="P23" i="5"/>
  <c r="R23" i="5"/>
  <c r="T23" i="5"/>
  <c r="I19" i="4"/>
  <c r="J19" i="4"/>
  <c r="L19" i="4"/>
  <c r="M19" i="4"/>
  <c r="M24" i="4" s="1"/>
  <c r="N19" i="4"/>
  <c r="O19" i="4"/>
  <c r="P19" i="4"/>
  <c r="P24" i="4" s="1"/>
  <c r="Q19" i="4"/>
  <c r="AB21" i="4"/>
  <c r="AB22" i="4"/>
  <c r="AB23" i="4"/>
  <c r="AB20" i="4"/>
  <c r="Z22" i="4"/>
  <c r="Z23" i="4"/>
  <c r="Z20" i="4"/>
  <c r="X22" i="4"/>
  <c r="X23" i="4"/>
  <c r="X20" i="4"/>
  <c r="V21" i="4"/>
  <c r="V22" i="4"/>
  <c r="V23" i="4"/>
  <c r="V20" i="4"/>
  <c r="AA21" i="4"/>
  <c r="AA22" i="4"/>
  <c r="AA19" i="4" s="1"/>
  <c r="AA24" i="4" s="1"/>
  <c r="AA23" i="4"/>
  <c r="AA20" i="4"/>
  <c r="Y22" i="4"/>
  <c r="Y23" i="4"/>
  <c r="Y20" i="4"/>
  <c r="W21" i="4"/>
  <c r="W22" i="4"/>
  <c r="W19" i="4" s="1"/>
  <c r="W24" i="4" s="1"/>
  <c r="W23" i="4"/>
  <c r="W20" i="4"/>
  <c r="U21" i="4"/>
  <c r="U22" i="4"/>
  <c r="U23" i="4"/>
  <c r="U19" i="4" s="1"/>
  <c r="U24" i="4" s="1"/>
  <c r="U20" i="4"/>
  <c r="S21" i="4"/>
  <c r="S19" i="4" s="1"/>
  <c r="S24" i="4" s="1"/>
  <c r="S22" i="4"/>
  <c r="T22" i="4"/>
  <c r="S23" i="4"/>
  <c r="T23" i="4"/>
  <c r="T20" i="4"/>
  <c r="S20" i="4"/>
  <c r="I24" i="4"/>
  <c r="J24" i="4"/>
  <c r="L24" i="4"/>
  <c r="N24" i="4"/>
  <c r="O24" i="4"/>
  <c r="Q24" i="4"/>
  <c r="AC24" i="4"/>
  <c r="R21" i="4"/>
  <c r="R22" i="4"/>
  <c r="R23" i="4"/>
  <c r="R20" i="4"/>
  <c r="R19" i="4" l="1"/>
  <c r="R24" i="4" s="1"/>
  <c r="T21" i="4"/>
  <c r="T19" i="4" s="1"/>
  <c r="T24" i="4" s="1"/>
  <c r="S18" i="5"/>
  <c r="S23" i="5" s="1"/>
  <c r="AB19" i="4"/>
  <c r="AB24" i="4" s="1"/>
  <c r="V19" i="4"/>
  <c r="V24" i="4" s="1"/>
  <c r="K21" i="4" l="1"/>
  <c r="K22" i="4"/>
  <c r="K23" i="4"/>
  <c r="K20" i="4"/>
  <c r="H19" i="4"/>
  <c r="H24" i="4" s="1"/>
  <c r="G19" i="4"/>
  <c r="G24" i="4" s="1"/>
  <c r="F19" i="4"/>
  <c r="F24" i="4" s="1"/>
  <c r="D19" i="4"/>
  <c r="D24" i="4" s="1"/>
  <c r="X21" i="4" l="1"/>
  <c r="X19" i="4" s="1"/>
  <c r="X24" i="4" s="1"/>
  <c r="K19" i="4"/>
  <c r="K24" i="4" s="1"/>
  <c r="Y21" i="4"/>
  <c r="Y19" i="4" s="1"/>
  <c r="Y24" i="4" s="1"/>
  <c r="Z21" i="4"/>
  <c r="Z19" i="4" s="1"/>
  <c r="Z24" i="4" s="1"/>
  <c r="C6" i="12"/>
  <c r="C9" i="12"/>
  <c r="D11" i="12"/>
  <c r="C13" i="12" l="1"/>
</calcChain>
</file>

<file path=xl/sharedStrings.xml><?xml version="1.0" encoding="utf-8"?>
<sst xmlns="http://schemas.openxmlformats.org/spreadsheetml/2006/main" count="1696" uniqueCount="781">
  <si>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</si>
  <si>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</si>
  <si>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</si>
  <si>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</si>
  <si>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</si>
  <si>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</si>
  <si>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</si>
  <si>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</si>
  <si>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</si>
  <si>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</si>
  <si>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</si>
  <si>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</si>
  <si>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</si>
  <si>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</si>
  <si>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</si>
  <si>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</si>
  <si>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</si>
  <si>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</si>
  <si>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</si>
  <si>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</si>
  <si>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</si>
  <si>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</si>
  <si>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</si>
  <si>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</si>
  <si>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</si>
  <si>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</si>
  <si>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</si>
  <si>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</si>
  <si>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</si>
  <si>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</si>
  <si>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</si>
  <si>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</si>
  <si>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</si>
  <si>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</si>
  <si>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</si>
  <si>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</si>
  <si>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</si>
  <si>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</si>
  <si>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</si>
  <si>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</si>
  <si>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</si>
  <si>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</si>
  <si>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</si>
  <si>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</si>
  <si>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</si>
  <si>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</si>
  <si>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</si>
  <si>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</si>
  <si>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</si>
  <si>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</si>
  <si>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</si>
  <si>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</si>
  <si>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</si>
  <si>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</si>
  <si>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</si>
  <si>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</si>
  <si>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</si>
  <si>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</si>
  <si>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</si>
  <si>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</si>
  <si>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</si>
  <si>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</si>
  <si>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</si>
  <si>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</si>
  <si>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</si>
  <si>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</si>
  <si>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</si>
  <si>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</si>
  <si>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</si>
  <si>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</si>
  <si>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</si>
  <si>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</si>
  <si>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</si>
  <si>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</si>
  <si>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</si>
  <si>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</si>
  <si>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</si>
  <si>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</si>
  <si>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</si>
  <si>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</si>
  <si>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</si>
  <si>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</si>
  <si>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</si>
  <si>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</si>
  <si>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</si>
  <si>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</si>
  <si>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</si>
  <si>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</si>
  <si>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</si>
  <si>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</si>
  <si>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</si>
  <si>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</si>
  <si>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</si>
  <si>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</si>
  <si>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</si>
  <si>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</si>
  <si>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</si>
  <si>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</si>
  <si>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</si>
  <si>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</si>
  <si>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</si>
  <si>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</si>
  <si>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</si>
  <si>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</si>
  <si>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</si>
  <si>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</si>
  <si>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</si>
  <si>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</si>
  <si>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</si>
  <si>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</si>
  <si>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</si>
  <si>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</si>
  <si>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</si>
  <si>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</si>
  <si>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</si>
  <si>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</si>
  <si>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</si>
  <si>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</si>
  <si>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</si>
  <si>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</si>
  <si>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</si>
  <si>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</si>
  <si>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</si>
  <si>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</si>
  <si>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</si>
  <si>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</si>
  <si>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</si>
  <si>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</si>
  <si>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</si>
  <si>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</si>
  <si>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</si>
  <si>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</si>
  <si>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</si>
  <si>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</si>
  <si>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</si>
  <si>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</si>
  <si>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</si>
  <si>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</si>
  <si>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</si>
  <si>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</si>
  <si>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</si>
  <si>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</si>
  <si>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</si>
  <si>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</si>
  <si>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</si>
  <si>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</si>
  <si>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</si>
  <si>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</si>
  <si>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</si>
  <si>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</si>
  <si>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</si>
  <si>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</si>
  <si>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</si>
  <si>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</si>
  <si>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</si>
  <si>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</si>
  <si>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</si>
  <si>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</si>
  <si>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</si>
  <si>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</si>
  <si>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</si>
  <si>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</si>
  <si>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</si>
  <si>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</si>
  <si>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</si>
  <si>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</si>
  <si>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</si>
  <si>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</si>
  <si>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</si>
  <si>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</si>
  <si>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</si>
  <si>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</si>
  <si>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</si>
  <si>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</si>
  <si>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</si>
  <si>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</si>
  <si>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</si>
  <si>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</si>
  <si>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</si>
  <si>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</si>
  <si>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</si>
  <si>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</si>
  <si>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</si>
  <si>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</si>
  <si>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</si>
  <si>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</si>
  <si>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</si>
  <si>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</si>
  <si>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</si>
  <si>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</si>
  <si>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</si>
  <si>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</si>
  <si>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</si>
  <si>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</si>
  <si>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</si>
  <si>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</si>
  <si>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</si>
  <si>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</si>
  <si>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</si>
  <si>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</si>
  <si>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</si>
  <si>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</si>
  <si>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</si>
  <si>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</si>
  <si>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</si>
  <si>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</si>
  <si>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</si>
  <si>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</si>
  <si>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</si>
  <si>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</si>
  <si>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</si>
  <si>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</si>
  <si>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</si>
  <si>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</si>
  <si>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</si>
  <si>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</si>
  <si>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</si>
  <si>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</si>
  <si>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</si>
  <si>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</si>
  <si>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</si>
  <si>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</si>
  <si>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</si>
  <si>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</si>
  <si>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</si>
  <si>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</si>
  <si>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</si>
  <si>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</si>
  <si>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</si>
  <si>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</si>
  <si>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</si>
  <si>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</si>
  <si>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</si>
  <si>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</si>
  <si>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</si>
  <si>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</si>
  <si>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</si>
  <si>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</si>
  <si>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</si>
  <si>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</si>
  <si>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</si>
  <si>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</si>
  <si>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</si>
  <si>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</si>
  <si>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</si>
  <si>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</si>
  <si>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</si>
  <si>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</si>
  <si>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</si>
  <si>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</si>
  <si>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</si>
  <si>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</si>
  <si>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</si>
  <si>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</si>
  <si>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</si>
  <si>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</si>
  <si>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</si>
  <si>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</si>
  <si>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</si>
  <si>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</si>
  <si>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</si>
  <si>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</si>
  <si>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</si>
  <si>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</si>
  <si>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</si>
  <si>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</si>
  <si>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</si>
  <si>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</si>
  <si>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</si>
  <si>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</si>
  <si>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</si>
  <si>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</si>
  <si>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</si>
  <si>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</si>
  <si>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</si>
  <si>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</si>
  <si>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</si>
  <si>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</si>
  <si>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</si>
  <si>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</si>
  <si>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</si>
  <si>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</si>
  <si>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</si>
  <si>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</si>
  <si>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</si>
  <si>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</si>
  <si>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</si>
  <si>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</si>
  <si>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</si>
  <si>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</si>
  <si>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</si>
  <si>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</si>
  <si>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</si>
  <si>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</si>
  <si>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</si>
  <si>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</si>
  <si>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</si>
  <si>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</si>
  <si>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</si>
  <si>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</si>
  <si>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</si>
  <si>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</si>
  <si>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</si>
  <si>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</si>
  <si>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</si>
  <si>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</si>
  <si>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</si>
  <si>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</si>
  <si>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</si>
  <si>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</si>
  <si>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</si>
  <si>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</si>
  <si>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</si>
  <si>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</si>
  <si>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</si>
  <si>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</si>
  <si>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</si>
  <si>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</si>
  <si>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</si>
  <si>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</si>
  <si>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</si>
  <si>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</si>
  <si>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</si>
  <si>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</si>
  <si>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</si>
  <si>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</si>
  <si>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</si>
  <si>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</si>
  <si>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</si>
  <si>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</si>
  <si>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</si>
  <si>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</si>
  <si>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</si>
  <si>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</si>
  <si>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</si>
  <si>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</si>
  <si>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</si>
  <si>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</si>
  <si>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</si>
  <si>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</si>
  <si>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</si>
  <si>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</si>
  <si>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</si>
  <si>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</si>
  <si>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</si>
  <si>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</si>
  <si>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</si>
  <si>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</si>
  <si>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</si>
  <si>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</si>
  <si>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</si>
  <si>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</si>
  <si>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</si>
  <si>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</si>
  <si>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</si>
  <si>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</si>
  <si>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</si>
  <si>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</si>
  <si>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</si>
  <si>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</si>
  <si>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</si>
  <si>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</si>
  <si>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</si>
  <si>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</si>
  <si>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</si>
  <si>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</si>
  <si>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</si>
  <si>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</si>
  <si>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</si>
  <si>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</si>
  <si>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</si>
  <si>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</si>
  <si>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</si>
  <si>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</si>
  <si>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</si>
  <si>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</si>
  <si>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</si>
  <si>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</si>
  <si>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</si>
  <si>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</si>
  <si>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</si>
  <si>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</si>
  <si>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</si>
  <si>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</si>
  <si>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</si>
  <si>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</si>
  <si>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</si>
  <si>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</si>
  <si>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</si>
  <si>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</si>
  <si>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</si>
  <si>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</si>
  <si>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</si>
  <si>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</si>
  <si>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</si>
  <si>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</si>
  <si>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</si>
  <si>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</si>
  <si>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</si>
  <si>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</si>
  <si>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</si>
  <si>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</si>
  <si>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</si>
  <si>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</si>
  <si>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</si>
  <si>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</si>
  <si>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</si>
  <si>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</si>
  <si>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</si>
  <si>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</si>
  <si>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</si>
  <si>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</si>
  <si>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</si>
  <si>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</si>
  <si>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</si>
  <si>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</si>
  <si>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</si>
  <si>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</si>
  <si>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</si>
  <si>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</si>
  <si>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</si>
  <si>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</si>
  <si>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</si>
  <si>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</si>
  <si>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</si>
  <si>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</si>
  <si>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</si>
  <si>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</si>
  <si>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</si>
  <si>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</si>
  <si>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</si>
  <si>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</si>
  <si>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</si>
  <si>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</si>
  <si>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</si>
  <si>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</si>
  <si>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</si>
  <si>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</si>
  <si>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</si>
  <si>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</si>
  <si>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</si>
  <si>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</si>
  <si>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</si>
  <si>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</si>
  <si>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</si>
  <si>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</si>
  <si>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</si>
  <si>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</si>
  <si>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</si>
  <si>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</si>
  <si>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</si>
  <si>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</si>
  <si>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</si>
  <si>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</si>
  <si>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</si>
  <si>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</si>
  <si>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</si>
  <si>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</si>
  <si>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</si>
  <si>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</si>
  <si>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</si>
  <si>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</si>
  <si>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</si>
  <si>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</si>
  <si>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</si>
  <si>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</si>
  <si>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</si>
  <si>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</si>
  <si>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</si>
  <si>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</si>
  <si>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</si>
  <si>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</si>
  <si>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</si>
  <si>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</si>
  <si>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</si>
  <si>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</si>
  <si>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</si>
  <si>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</si>
  <si>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</si>
  <si>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</si>
  <si>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</si>
  <si>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</si>
  <si>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</si>
  <si>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</si>
  <si>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</si>
  <si>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</si>
  <si>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</si>
  <si>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</si>
  <si>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</si>
  <si>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</si>
  <si>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</si>
  <si>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</si>
  <si>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</si>
  <si>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</si>
  <si>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</si>
  <si>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</si>
  <si>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</si>
  <si>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</si>
  <si>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</si>
  <si>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</si>
  <si>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</si>
  <si>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</si>
  <si>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</si>
  <si>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</si>
  <si>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</si>
  <si>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</si>
  <si>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</si>
  <si>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</si>
  <si>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</si>
  <si>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</si>
  <si>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</si>
  <si>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</si>
  <si>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</si>
  <si>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</si>
  <si>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</si>
  <si>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</si>
  <si>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</si>
  <si>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</si>
  <si>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</si>
  <si>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</si>
  <si>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</si>
  <si>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</si>
  <si>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</si>
  <si>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</si>
  <si>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</si>
  <si>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</si>
  <si>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</si>
  <si>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</si>
  <si>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</si>
  <si>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</si>
  <si>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</si>
  <si>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</si>
  <si>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</si>
  <si>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</si>
  <si>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</si>
  <si>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</si>
  <si>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</si>
  <si>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</si>
  <si>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</si>
  <si>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</si>
  <si>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</si>
  <si>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</si>
  <si>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</si>
  <si>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</si>
  <si>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</si>
  <si>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</si>
  <si>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</si>
  <si>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</si>
  <si>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</si>
  <si>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</si>
  <si>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</si>
  <si>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</si>
  <si>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</si>
  <si>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</si>
  <si>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</si>
  <si>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</si>
  <si>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</si>
  <si>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</si>
  <si>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цен (тарифов)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</si>
  <si>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</si>
  <si>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</si>
  <si>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</si>
  <si>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</si>
  <si>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</si>
  <si>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</si>
  <si>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</si>
  <si>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</si>
  <si>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</si>
  <si>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</si>
  <si>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</si>
  <si>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</si>
  <si>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</si>
  <si>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</si>
  <si>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</si>
  <si>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</si>
  <si>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</si>
  <si>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</si>
  <si>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</si>
  <si>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</si>
  <si>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</si>
  <si>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</si>
  <si>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</si>
  <si>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</si>
  <si>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</si>
  <si>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</si>
  <si>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</si>
  <si>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</si>
  <si>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</si>
  <si>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</si>
  <si>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</si>
  <si>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</si>
  <si>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</si>
  <si>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</si>
  <si>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</si>
  <si>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</si>
  <si>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</si>
  <si>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</si>
  <si>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</si>
  <si>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</si>
  <si>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</si>
  <si>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</si>
  <si>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</si>
  <si>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</si>
  <si>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</si>
  <si>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</si>
  <si>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</si>
  <si>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</si>
  <si>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</si>
  <si>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</si>
  <si>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</si>
  <si>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</si>
  <si>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</si>
  <si>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</si>
  <si>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</si>
  <si>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</si>
  <si>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</si>
  <si>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</si>
  <si>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</si>
  <si>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</si>
  <si>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</si>
  <si>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</si>
  <si>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</si>
  <si>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</si>
  <si>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</si>
  <si>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</si>
  <si>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</si>
  <si>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</si>
  <si>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</si>
  <si>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</si>
  <si>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</si>
  <si>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</si>
  <si>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</si>
  <si>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</si>
  <si>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</si>
  <si>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</si>
  <si>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</si>
  <si>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</si>
  <si>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</si>
  <si>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</si>
  <si>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</si>
  <si>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</si>
  <si>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</si>
  <si>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</si>
  <si>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</si>
  <si>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</si>
  <si>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</si>
  <si>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</si>
  <si>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</si>
  <si>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</si>
  <si>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</si>
  <si>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</si>
  <si>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</si>
  <si>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</si>
  <si>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</si>
  <si>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</si>
  <si>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</si>
  <si>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</si>
  <si>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</si>
  <si>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</si>
  <si>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</si>
  <si>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</si>
  <si>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</si>
  <si>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</si>
  <si>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</si>
  <si>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</si>
  <si>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</si>
  <si>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</si>
  <si>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</si>
  <si>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</si>
  <si>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</si>
  <si>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</si>
  <si>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</si>
  <si>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</si>
  <si>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</si>
  <si>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</si>
  <si>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</si>
  <si>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</si>
  <si>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</si>
  <si>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</si>
  <si>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</si>
  <si>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</si>
  <si>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</si>
  <si>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</si>
  <si>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</si>
  <si>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</si>
  <si>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</si>
  <si>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</si>
  <si>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</si>
  <si>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</si>
  <si>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</si>
  <si>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</si>
  <si>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</si>
  <si>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</si>
  <si>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</si>
  <si>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</si>
  <si>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</si>
  <si>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</si>
  <si>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</si>
  <si>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</si>
  <si>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</si>
  <si>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</si>
  <si>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</si>
  <si>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</si>
  <si>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</si>
  <si>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</si>
  <si>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</si>
  <si>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</si>
  <si>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</si>
  <si>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</si>
  <si>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</si>
  <si>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</si>
  <si>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</si>
  <si>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</si>
  <si>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</si>
  <si>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</si>
  <si>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</si>
  <si>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АО "Югорская территориальная энергетическая компания"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</si>
  <si>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</si>
  <si>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</si>
  <si>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</si>
  <si>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</si>
  <si>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</si>
  <si>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</si>
  <si>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</si>
  <si>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</si>
  <si>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</si>
  <si>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</si>
  <si>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</si>
  <si>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</si>
  <si>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</si>
  <si>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</si>
  <si>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</si>
  <si>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 xml:space="preserve">в части управления технологическими режимами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</si>
  <si>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</si>
  <si>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</si>
  <si>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</si>
  <si>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</si>
  <si>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</si>
  <si>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</si>
  <si>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</si>
  <si>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</si>
  <si>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</si>
  <si>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</si>
  <si>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</si>
  <si>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</si>
  <si>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</si>
  <si>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>23.1.6</t>
  </si>
  <si>
    <t xml:space="preserve">по обязательствам перед поставщиками и подрядчиками по исполнению инвестиционной программы </t>
  </si>
  <si>
    <t>x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</si>
  <si>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</si>
  <si>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</si>
  <si>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</si>
  <si>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</si>
  <si>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</si>
  <si>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</si>
  <si>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</si>
  <si>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 xml:space="preserve">    авансовое использование прибыли</t>
  </si>
  <si>
    <t>1.2.3.1.2.</t>
  </si>
  <si>
    <t>Возврат налога на добавленную стоимость****</t>
  </si>
  <si>
    <t>в том числе средства федерального бюджета,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</si>
  <si>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</si>
  <si>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</si>
  <si>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амортизации, учтенной в ценах (тарифах) на услуги по передаче электрической энергии;</t>
  </si>
  <si>
    <t/>
  </si>
  <si>
    <t>2024</t>
  </si>
  <si>
    <t>приказом ДСиЖКК ХМАО-Югры №42-Пр-6 от 06.10.2022</t>
  </si>
  <si>
    <t>2025</t>
  </si>
  <si>
    <t>Фактический объем финансирования капитальных вложений на 01.01. года 2024, 
млн. рублей
(с НДС)</t>
  </si>
  <si>
    <t>Остаток финансирования капитальных вложений на 01.01. года 2024 в прогнозных ценах соответствующих лет,
млн. рублей
(с НДС)</t>
  </si>
  <si>
    <t>Финансирование капитальных вложений года 2024, млн. рублей (с НДС)</t>
  </si>
  <si>
    <t>Остаток финансирования капитальных вложений на 01.01. года 2025 в прогнозных ценах соответствующих лет, млн. рублей
(с НДС)</t>
  </si>
  <si>
    <t>Отклонение от плана финансирования капитальных вложений года 2024</t>
  </si>
  <si>
    <t>Фактический объем освоения капитальных вложений на 01.01. года 2024, млн. рублей
(без НДС)</t>
  </si>
  <si>
    <t>Остаток освоения капитальных вложений на 01.01. года 2024, млн. рублей (без НДС)</t>
  </si>
  <si>
    <t>Освоение капитальных вложений года 2024,
млн. рублей (без НДС)</t>
  </si>
  <si>
    <t>Остаток освоения капитальных вложений на 01.01. года (2025), млн. рублей (без НДС)</t>
  </si>
  <si>
    <t>Отклонение от плана освоения капитальных вложений года 2024</t>
  </si>
  <si>
    <t>Принятие основных средств и нематериальных активов к бухгалтерскому учету в год 2024</t>
  </si>
  <si>
    <t>Отклонение от плана ввода основных средств года 2024</t>
  </si>
  <si>
    <t>Отчетный год 2024</t>
  </si>
  <si>
    <t>Отклонение от плановых значений года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</si>
</sst>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_р_._-;\-* #,##0_р_._-;_-* &quot;-&quot;??_р_._-;_-@_-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6.5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b/>
      <sz val="6.5"/>
      <color rgb="FF0000FF"/>
      <name val="Times New Roman"/>
      <family val="1"/>
      <charset val="204"/>
    </font>
    <font>
      <sz val="6.5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2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0" fontId="1" fillId="0" borderId="0"/>
    <xf numFmtId="0" fontId="10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</cellStyleXfs>
  <cellXfs count="360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0" fontId="14" fillId="0" borderId="0" xfId="0" applyNumberFormat="1" applyFont="1" applyFill="1" applyBorder="1" applyAlignment="1">
      <alignment horizontal="left"/>
    </xf>
    <xf numFmtId="0" fontId="14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14" fillId="0" borderId="0" xfId="0" applyNumberFormat="1" applyFont="1" applyFill="1" applyBorder="1" applyAlignment="1">
      <alignment horizontal="left"/>
    </xf>
    <xf numFmtId="164" fontId="2" fillId="0" borderId="39" xfId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3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164" fontId="2" fillId="3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left" wrapText="1"/>
    </xf>
    <xf numFmtId="164" fontId="15" fillId="5" borderId="39" xfId="0" applyNumberFormat="1" applyFont="1" applyFill="1" applyBorder="1" applyAlignment="1">
      <alignment horizontal="center" vertical="center" wrapText="1"/>
    </xf>
    <xf numFmtId="164" fontId="5" fillId="0" borderId="39" xfId="1" applyFont="1" applyFill="1" applyBorder="1" applyAlignment="1">
      <alignment horizontal="center" vertical="center" wrapText="1"/>
    </xf>
    <xf numFmtId="164" fontId="3" fillId="0" borderId="39" xfId="1" applyFont="1" applyFill="1" applyBorder="1" applyAlignment="1">
      <alignment horizontal="center" vertical="center" wrapText="1"/>
    </xf>
    <xf numFmtId="164" fontId="2" fillId="0" borderId="39" xfId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/>
    </xf>
    <xf numFmtId="164" fontId="15" fillId="7" borderId="39" xfId="0" applyNumberFormat="1" applyFont="1" applyFill="1" applyBorder="1" applyAlignment="1">
      <alignment horizontal="center" vertical="center" wrapText="1"/>
    </xf>
    <xf numFmtId="164" fontId="15" fillId="7" borderId="39" xfId="1" applyFont="1" applyFill="1" applyBorder="1" applyAlignment="1">
      <alignment horizontal="center" vertical="center" wrapText="1"/>
    </xf>
    <xf numFmtId="0" fontId="15" fillId="7" borderId="28" xfId="0" applyFont="1" applyFill="1" applyBorder="1" applyAlignment="1">
      <alignment horizontal="center" vertical="center" wrapText="1"/>
    </xf>
    <xf numFmtId="0" fontId="15" fillId="7" borderId="39" xfId="0" applyFont="1" applyFill="1" applyBorder="1" applyAlignment="1">
      <alignment horizontal="center" vertical="center" wrapText="1"/>
    </xf>
    <xf numFmtId="164" fontId="15" fillId="7" borderId="39" xfId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164" fontId="15" fillId="7" borderId="1" xfId="1" applyFont="1" applyFill="1" applyBorder="1" applyAlignment="1">
      <alignment horizontal="center" vertical="center"/>
    </xf>
    <xf numFmtId="164" fontId="15" fillId="7" borderId="1" xfId="0" applyNumberFormat="1" applyFont="1" applyFill="1" applyBorder="1" applyAlignment="1">
      <alignment horizontal="center" vertical="center"/>
    </xf>
    <xf numFmtId="164" fontId="15" fillId="7" borderId="1" xfId="0" applyNumberFormat="1" applyFon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left"/>
    </xf>
    <xf numFmtId="0" fontId="16" fillId="0" borderId="0" xfId="0" applyNumberFormat="1" applyFont="1" applyFill="1" applyBorder="1" applyAlignment="1">
      <alignment horizontal="left"/>
    </xf>
    <xf numFmtId="164" fontId="17" fillId="0" borderId="28" xfId="1" applyFont="1" applyFill="1" applyBorder="1" applyAlignment="1">
      <alignment horizontal="center" vertical="center"/>
    </xf>
    <xf numFmtId="164" fontId="17" fillId="0" borderId="39" xfId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39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11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wrapText="1"/>
    </xf>
    <xf numFmtId="49" fontId="12" fillId="0" borderId="12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49" fontId="12" fillId="0" borderId="12" xfId="0" applyNumberFormat="1" applyFont="1" applyFill="1" applyBorder="1" applyAlignment="1">
      <alignment horizontal="center" wrapText="1"/>
    </xf>
    <xf numFmtId="0" fontId="12" fillId="0" borderId="12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13" fillId="0" borderId="12" xfId="0" applyNumberFormat="1" applyFont="1" applyFill="1" applyBorder="1" applyAlignment="1">
      <alignment horizontal="center"/>
    </xf>
    <xf numFmtId="0" fontId="13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49" fontId="13" fillId="0" borderId="12" xfId="0" applyNumberFormat="1" applyFont="1" applyFill="1" applyBorder="1" applyAlignment="1">
      <alignment horizontal="center" wrapText="1"/>
    </xf>
    <xf numFmtId="0" fontId="13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164" fontId="18" fillId="0" borderId="36" xfId="1" applyFont="1" applyFill="1" applyBorder="1" applyAlignment="1">
      <alignment horizontal="center" vertical="center"/>
    </xf>
    <xf numFmtId="0" fontId="17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left"/>
    </xf>
    <xf numFmtId="0" fontId="21" fillId="0" borderId="39" xfId="0" applyNumberFormat="1" applyFont="1" applyBorder="1" applyAlignment="1">
      <alignment horizontal="center" vertical="center"/>
    </xf>
    <xf numFmtId="4" fontId="17" fillId="4" borderId="0" xfId="9" applyNumberFormat="1" applyFont="1" applyFill="1" applyBorder="1" applyAlignment="1">
      <alignment horizontal="center" vertical="center"/>
    </xf>
    <xf numFmtId="164" fontId="18" fillId="0" borderId="38" xfId="1" applyFont="1" applyFill="1" applyBorder="1" applyAlignment="1">
      <alignment horizontal="center" vertical="center"/>
    </xf>
    <xf numFmtId="164" fontId="17" fillId="0" borderId="6" xfId="1" applyFont="1" applyFill="1" applyBorder="1" applyAlignment="1">
      <alignment horizontal="center" vertical="center"/>
    </xf>
    <xf numFmtId="164" fontId="18" fillId="0" borderId="39" xfId="1" applyFont="1" applyFill="1" applyBorder="1" applyAlignment="1">
      <alignment horizontal="center" vertical="center"/>
    </xf>
    <xf numFmtId="164" fontId="17" fillId="0" borderId="38" xfId="1" applyFont="1" applyFill="1" applyBorder="1" applyAlignment="1">
      <alignment horizontal="center" vertical="center"/>
    </xf>
    <xf numFmtId="164" fontId="18" fillId="0" borderId="34" xfId="1" applyFont="1" applyFill="1" applyBorder="1" applyAlignment="1">
      <alignment horizontal="center" vertical="center"/>
    </xf>
    <xf numFmtId="4" fontId="18" fillId="0" borderId="38" xfId="0" applyNumberFormat="1" applyFont="1" applyFill="1" applyBorder="1" applyAlignment="1">
      <alignment horizontal="center" vertical="center"/>
    </xf>
    <xf numFmtId="4" fontId="18" fillId="0" borderId="39" xfId="0" applyNumberFormat="1" applyFont="1" applyFill="1" applyBorder="1" applyAlignment="1">
      <alignment horizontal="center" vertical="center"/>
    </xf>
    <xf numFmtId="4" fontId="17" fillId="0" borderId="39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4" fontId="17" fillId="0" borderId="34" xfId="0" applyNumberFormat="1" applyFont="1" applyFill="1" applyBorder="1" applyAlignment="1">
      <alignment horizontal="center" vertical="center"/>
    </xf>
    <xf numFmtId="4" fontId="17" fillId="4" borderId="26" xfId="9" applyNumberFormat="1" applyFont="1" applyFill="1" applyBorder="1" applyAlignment="1">
      <alignment horizontal="center" vertical="center"/>
    </xf>
    <xf numFmtId="4" fontId="17" fillId="0" borderId="38" xfId="9" applyNumberFormat="1" applyFont="1" applyFill="1" applyBorder="1" applyAlignment="1">
      <alignment horizontal="center" vertical="center"/>
    </xf>
    <xf numFmtId="4" fontId="17" fillId="0" borderId="39" xfId="9" applyNumberFormat="1" applyFont="1" applyFill="1" applyBorder="1" applyAlignment="1">
      <alignment horizontal="center" vertical="center"/>
    </xf>
    <xf numFmtId="3" fontId="17" fillId="0" borderId="34" xfId="9" applyNumberFormat="1" applyFont="1" applyFill="1" applyBorder="1" applyAlignment="1">
      <alignment horizontal="center" vertical="center"/>
    </xf>
    <xf numFmtId="3" fontId="22" fillId="3" borderId="6" xfId="9" applyNumberFormat="1" applyFont="1" applyFill="1" applyBorder="1" applyAlignment="1">
      <alignment horizontal="center" vertical="center"/>
    </xf>
    <xf numFmtId="4" fontId="17" fillId="0" borderId="7" xfId="9" applyNumberFormat="1" applyFont="1" applyFill="1" applyBorder="1" applyAlignment="1">
      <alignment horizontal="center" vertical="center"/>
    </xf>
    <xf numFmtId="4" fontId="17" fillId="0" borderId="39" xfId="10" applyNumberFormat="1" applyFont="1" applyFill="1" applyBorder="1" applyAlignment="1">
      <alignment horizontal="center" vertical="center" wrapText="1"/>
    </xf>
    <xf numFmtId="4" fontId="17" fillId="0" borderId="39" xfId="11" applyNumberFormat="1" applyFont="1" applyFill="1" applyBorder="1" applyAlignment="1">
      <alignment horizontal="center" vertical="center"/>
    </xf>
    <xf numFmtId="4" fontId="17" fillId="0" borderId="6" xfId="9" applyNumberFormat="1" applyFont="1" applyFill="1" applyBorder="1" applyAlignment="1">
      <alignment horizontal="center" vertical="center"/>
    </xf>
    <xf numFmtId="4" fontId="17" fillId="0" borderId="34" xfId="9" applyNumberFormat="1" applyFont="1" applyFill="1" applyBorder="1" applyAlignment="1">
      <alignment horizontal="center" vertical="center"/>
    </xf>
    <xf numFmtId="4" fontId="17" fillId="0" borderId="0" xfId="9" applyNumberFormat="1" applyFont="1" applyFill="1" applyAlignment="1">
      <alignment horizontal="center" vertical="center"/>
    </xf>
    <xf numFmtId="166" fontId="17" fillId="0" borderId="29" xfId="1" applyNumberFormat="1" applyFont="1" applyFill="1" applyBorder="1" applyAlignment="1">
      <alignment horizontal="center" vertical="center"/>
    </xf>
    <xf numFmtId="166" fontId="18" fillId="0" borderId="29" xfId="1" applyNumberFormat="1" applyFont="1" applyFill="1" applyBorder="1" applyAlignment="1">
      <alignment horizontal="center" vertical="center"/>
    </xf>
    <xf numFmtId="0" fontId="21" fillId="0" borderId="10" xfId="0" applyNumberFormat="1" applyFont="1" applyBorder="1" applyAlignment="1">
      <alignment horizontal="center" vertical="center"/>
    </xf>
    <xf numFmtId="164" fontId="17" fillId="0" borderId="44" xfId="1" applyFont="1" applyFill="1" applyBorder="1" applyAlignment="1">
      <alignment horizontal="center" vertical="center"/>
    </xf>
    <xf numFmtId="164" fontId="18" fillId="0" borderId="28" xfId="1" applyFont="1" applyFill="1" applyBorder="1" applyAlignment="1">
      <alignment horizontal="center" vertical="center"/>
    </xf>
    <xf numFmtId="164" fontId="18" fillId="0" borderId="33" xfId="1" applyFont="1" applyFill="1" applyBorder="1" applyAlignment="1">
      <alignment horizontal="center" vertical="center"/>
    </xf>
    <xf numFmtId="4" fontId="18" fillId="0" borderId="36" xfId="0" applyNumberFormat="1" applyFont="1" applyFill="1" applyBorder="1" applyAlignment="1">
      <alignment horizontal="center" vertical="center"/>
    </xf>
    <xf numFmtId="4" fontId="18" fillId="0" borderId="28" xfId="0" applyNumberFormat="1" applyFont="1" applyFill="1" applyBorder="1" applyAlignment="1">
      <alignment horizontal="center" vertical="center"/>
    </xf>
    <xf numFmtId="4" fontId="17" fillId="0" borderId="28" xfId="0" applyNumberFormat="1" applyFont="1" applyFill="1" applyBorder="1" applyAlignment="1">
      <alignment horizontal="center" vertical="center"/>
    </xf>
    <xf numFmtId="2" fontId="17" fillId="0" borderId="28" xfId="0" applyNumberFormat="1" applyFont="1" applyFill="1" applyBorder="1" applyAlignment="1">
      <alignment horizontal="center" vertical="center"/>
    </xf>
    <xf numFmtId="4" fontId="17" fillId="0" borderId="44" xfId="0" applyNumberFormat="1" applyFont="1" applyFill="1" applyBorder="1" applyAlignment="1">
      <alignment horizontal="center" vertical="center"/>
    </xf>
    <xf numFmtId="4" fontId="17" fillId="0" borderId="33" xfId="0" applyNumberFormat="1" applyFont="1" applyFill="1" applyBorder="1" applyAlignment="1">
      <alignment horizontal="center" vertical="center"/>
    </xf>
    <xf numFmtId="0" fontId="17" fillId="0" borderId="36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165" fontId="18" fillId="0" borderId="28" xfId="0" applyNumberFormat="1" applyFont="1" applyFill="1" applyBorder="1" applyAlignment="1">
      <alignment horizontal="center" vertical="center"/>
    </xf>
    <xf numFmtId="165" fontId="17" fillId="0" borderId="28" xfId="0" applyNumberFormat="1" applyFont="1" applyFill="1" applyBorder="1" applyAlignment="1">
      <alignment horizontal="center" vertical="center"/>
    </xf>
    <xf numFmtId="166" fontId="17" fillId="0" borderId="33" xfId="1" applyNumberFormat="1" applyFont="1" applyFill="1" applyBorder="1" applyAlignment="1">
      <alignment horizontal="center" vertical="center"/>
    </xf>
    <xf numFmtId="0" fontId="17" fillId="0" borderId="44" xfId="0" applyNumberFormat="1" applyFont="1" applyFill="1" applyBorder="1" applyAlignment="1">
      <alignment horizontal="center" vertical="center"/>
    </xf>
    <xf numFmtId="0" fontId="22" fillId="3" borderId="44" xfId="9" applyFont="1" applyFill="1" applyBorder="1" applyAlignment="1">
      <alignment horizontal="center" vertical="center"/>
    </xf>
    <xf numFmtId="4" fontId="17" fillId="0" borderId="22" xfId="9" applyNumberFormat="1" applyFont="1" applyFill="1" applyBorder="1" applyAlignment="1">
      <alignment horizontal="center" vertical="center" wrapText="1"/>
    </xf>
    <xf numFmtId="4" fontId="17" fillId="0" borderId="28" xfId="9" applyNumberFormat="1" applyFont="1" applyFill="1" applyBorder="1" applyAlignment="1">
      <alignment horizontal="center" vertical="center" wrapText="1"/>
    </xf>
    <xf numFmtId="4" fontId="18" fillId="0" borderId="28" xfId="9" applyNumberFormat="1" applyFont="1" applyFill="1" applyBorder="1" applyAlignment="1">
      <alignment horizontal="center" vertical="center" wrapText="1"/>
    </xf>
    <xf numFmtId="4" fontId="17" fillId="0" borderId="44" xfId="9" applyNumberFormat="1" applyFont="1" applyFill="1" applyBorder="1" applyAlignment="1">
      <alignment horizontal="center" vertical="center" wrapText="1"/>
    </xf>
    <xf numFmtId="4" fontId="17" fillId="0" borderId="36" xfId="9" applyNumberFormat="1" applyFont="1" applyFill="1" applyBorder="1" applyAlignment="1">
      <alignment horizontal="center" vertical="center"/>
    </xf>
    <xf numFmtId="4" fontId="18" fillId="0" borderId="28" xfId="9" applyNumberFormat="1" applyFont="1" applyFill="1" applyBorder="1" applyAlignment="1">
      <alignment horizontal="center" vertical="center"/>
    </xf>
    <xf numFmtId="4" fontId="17" fillId="0" borderId="28" xfId="9" applyNumberFormat="1" applyFont="1" applyFill="1" applyBorder="1" applyAlignment="1">
      <alignment horizontal="center" vertical="center"/>
    </xf>
    <xf numFmtId="4" fontId="17" fillId="0" borderId="33" xfId="9" applyNumberFormat="1" applyFont="1" applyFill="1" applyBorder="1" applyAlignment="1">
      <alignment horizontal="center" vertical="center"/>
    </xf>
    <xf numFmtId="0" fontId="17" fillId="0" borderId="19" xfId="0" applyNumberFormat="1" applyFont="1" applyBorder="1" applyAlignment="1">
      <alignment horizontal="center" vertical="center"/>
    </xf>
    <xf numFmtId="0" fontId="17" fillId="0" borderId="20" xfId="0" applyNumberFormat="1" applyFont="1" applyBorder="1" applyAlignment="1">
      <alignment horizontal="center" vertical="center"/>
    </xf>
    <xf numFmtId="0" fontId="17" fillId="0" borderId="21" xfId="0" applyNumberFormat="1" applyFont="1" applyBorder="1" applyAlignment="1">
      <alignment horizontal="center" vertical="center" wrapText="1"/>
    </xf>
    <xf numFmtId="0" fontId="17" fillId="0" borderId="20" xfId="0" applyNumberFormat="1" applyFont="1" applyBorder="1" applyAlignment="1">
      <alignment horizontal="center" vertical="center" wrapText="1"/>
    </xf>
    <xf numFmtId="0" fontId="21" fillId="0" borderId="39" xfId="0" applyNumberFormat="1" applyFont="1" applyBorder="1" applyAlignment="1">
      <alignment horizontal="center" vertical="center" wrapText="1"/>
    </xf>
    <xf numFmtId="166" fontId="18" fillId="0" borderId="37" xfId="1" applyNumberFormat="1" applyFont="1" applyFill="1" applyBorder="1" applyAlignment="1">
      <alignment horizontal="center" vertical="center"/>
    </xf>
    <xf numFmtId="166" fontId="17" fillId="0" borderId="45" xfId="1" applyNumberFormat="1" applyFont="1" applyFill="1" applyBorder="1" applyAlignment="1">
      <alignment horizontal="center" vertical="center"/>
    </xf>
    <xf numFmtId="166" fontId="17" fillId="0" borderId="37" xfId="1" applyNumberFormat="1" applyFont="1" applyFill="1" applyBorder="1" applyAlignment="1">
      <alignment horizontal="center" vertical="center"/>
    </xf>
    <xf numFmtId="164" fontId="17" fillId="0" borderId="34" xfId="1" applyFont="1" applyFill="1" applyBorder="1" applyAlignment="1">
      <alignment horizontal="center" vertical="center"/>
    </xf>
    <xf numFmtId="166" fontId="17" fillId="0" borderId="24" xfId="1" applyNumberFormat="1" applyFont="1" applyFill="1" applyBorder="1" applyAlignment="1">
      <alignment horizontal="center" vertical="center"/>
    </xf>
    <xf numFmtId="0" fontId="17" fillId="0" borderId="35" xfId="0" applyNumberFormat="1" applyFont="1" applyFill="1" applyBorder="1" applyAlignment="1">
      <alignment horizontal="center" vertical="center"/>
    </xf>
    <xf numFmtId="0" fontId="17" fillId="0" borderId="20" xfId="0" applyNumberFormat="1" applyFont="1" applyFill="1" applyBorder="1" applyAlignment="1">
      <alignment horizontal="center" vertical="center"/>
    </xf>
    <xf numFmtId="0" fontId="17" fillId="0" borderId="21" xfId="0" applyNumberFormat="1" applyFont="1" applyFill="1" applyBorder="1" applyAlignment="1">
      <alignment horizontal="center" vertical="center" wrapText="1"/>
    </xf>
    <xf numFmtId="0" fontId="17" fillId="0" borderId="55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45" xfId="0" applyNumberFormat="1" applyFont="1" applyFill="1" applyBorder="1" applyAlignment="1">
      <alignment horizontal="center" vertical="center" wrapText="1"/>
    </xf>
    <xf numFmtId="0" fontId="22" fillId="3" borderId="6" xfId="9" applyFont="1" applyFill="1" applyBorder="1" applyAlignment="1">
      <alignment horizontal="center" vertical="center"/>
    </xf>
    <xf numFmtId="0" fontId="22" fillId="3" borderId="45" xfId="9" applyFont="1" applyFill="1" applyBorder="1" applyAlignment="1">
      <alignment horizontal="center" vertical="center"/>
    </xf>
    <xf numFmtId="0" fontId="17" fillId="0" borderId="0" xfId="9" applyFont="1" applyFill="1"/>
    <xf numFmtId="4" fontId="18" fillId="0" borderId="44" xfId="0" applyNumberFormat="1" applyFont="1" applyFill="1" applyBorder="1" applyAlignment="1">
      <alignment horizontal="center" vertical="center"/>
    </xf>
    <xf numFmtId="165" fontId="18" fillId="0" borderId="38" xfId="0" applyNumberFormat="1" applyFont="1" applyFill="1" applyBorder="1" applyAlignment="1">
      <alignment horizontal="center" vertical="center"/>
    </xf>
    <xf numFmtId="10" fontId="18" fillId="0" borderId="37" xfId="0" applyNumberFormat="1" applyFont="1" applyFill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right"/>
    </xf>
    <xf numFmtId="0" fontId="20" fillId="0" borderId="12" xfId="0" applyNumberFormat="1" applyFont="1" applyBorder="1" applyAlignment="1">
      <alignment horizontal="center" wrapText="1"/>
    </xf>
    <xf numFmtId="0" fontId="21" fillId="0" borderId="0" xfId="0" applyNumberFormat="1" applyFont="1" applyBorder="1" applyAlignment="1">
      <alignment horizontal="center" vertical="top"/>
    </xf>
    <xf numFmtId="49" fontId="23" fillId="0" borderId="12" xfId="0" applyNumberFormat="1" applyFont="1" applyBorder="1" applyAlignment="1">
      <alignment horizontal="left" wrapText="1"/>
    </xf>
    <xf numFmtId="0" fontId="23" fillId="0" borderId="12" xfId="0" applyNumberFormat="1" applyFont="1" applyBorder="1" applyAlignment="1">
      <alignment horizontal="left" wrapText="1"/>
    </xf>
    <xf numFmtId="0" fontId="21" fillId="0" borderId="0" xfId="0" applyNumberFormat="1" applyFont="1" applyBorder="1" applyAlignment="1">
      <alignment horizontal="left" indent="1"/>
    </xf>
    <xf numFmtId="0" fontId="20" fillId="0" borderId="0" xfId="0" applyNumberFormat="1" applyFont="1" applyBorder="1" applyAlignment="1">
      <alignment horizontal="center"/>
    </xf>
    <xf numFmtId="0" fontId="21" fillId="0" borderId="16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center"/>
    </xf>
    <xf numFmtId="0" fontId="21" fillId="0" borderId="18" xfId="0" applyNumberFormat="1" applyFont="1" applyBorder="1" applyAlignment="1">
      <alignment horizontal="center" vertical="center"/>
    </xf>
    <xf numFmtId="0" fontId="21" fillId="0" borderId="22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23" xfId="0" applyNumberFormat="1" applyFont="1" applyBorder="1" applyAlignment="1">
      <alignment horizontal="center" vertical="center"/>
    </xf>
    <xf numFmtId="0" fontId="21" fillId="0" borderId="23" xfId="0" applyNumberFormat="1" applyFont="1" applyBorder="1" applyAlignment="1">
      <alignment horizontal="center" vertical="center"/>
    </xf>
    <xf numFmtId="0" fontId="21" fillId="0" borderId="33" xfId="0" applyNumberFormat="1" applyFont="1" applyBorder="1" applyAlignment="1">
      <alignment horizontal="center" vertical="top"/>
    </xf>
    <xf numFmtId="0" fontId="21" fillId="0" borderId="30" xfId="0" applyNumberFormat="1" applyFont="1" applyBorder="1" applyAlignment="1">
      <alignment horizontal="center" vertical="top"/>
    </xf>
    <xf numFmtId="0" fontId="21" fillId="0" borderId="24" xfId="0" applyNumberFormat="1" applyFont="1" applyBorder="1" applyAlignment="1">
      <alignment horizontal="center" vertical="top"/>
    </xf>
    <xf numFmtId="49" fontId="17" fillId="4" borderId="25" xfId="9" applyNumberFormat="1" applyFont="1" applyFill="1" applyBorder="1" applyAlignment="1">
      <alignment horizontal="center" vertical="center"/>
    </xf>
    <xf numFmtId="49" fontId="17" fillId="4" borderId="26" xfId="9" applyNumberFormat="1" applyFont="1" applyFill="1" applyBorder="1" applyAlignment="1">
      <alignment horizontal="center" vertical="center"/>
    </xf>
    <xf numFmtId="49" fontId="17" fillId="4" borderId="59" xfId="9" applyNumberFormat="1" applyFont="1" applyFill="1" applyBorder="1" applyAlignment="1">
      <alignment horizontal="center" vertical="center"/>
    </xf>
    <xf numFmtId="0" fontId="17" fillId="0" borderId="0" xfId="9" applyFont="1" applyFill="1" applyAlignment="1">
      <alignment vertical="center"/>
    </xf>
    <xf numFmtId="49" fontId="18" fillId="0" borderId="35" xfId="0" applyNumberFormat="1" applyFont="1" applyFill="1" applyBorder="1" applyAlignment="1">
      <alignment horizontal="center" vertical="center"/>
    </xf>
    <xf numFmtId="0" fontId="18" fillId="0" borderId="41" xfId="0" applyFont="1" applyFill="1" applyBorder="1" applyAlignment="1">
      <alignment vertical="center" wrapText="1"/>
    </xf>
    <xf numFmtId="0" fontId="18" fillId="0" borderId="19" xfId="9" applyFont="1" applyFill="1" applyBorder="1" applyAlignment="1">
      <alignment horizontal="center" vertical="center"/>
    </xf>
    <xf numFmtId="164" fontId="17" fillId="0" borderId="0" xfId="1" applyFont="1" applyFill="1" applyAlignment="1">
      <alignment vertical="center"/>
    </xf>
    <xf numFmtId="49" fontId="17" fillId="0" borderId="42" xfId="0" applyNumberFormat="1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left" vertical="center" indent="1"/>
    </xf>
    <xf numFmtId="0" fontId="17" fillId="0" borderId="9" xfId="9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left" vertical="center" wrapText="1" indent="1"/>
    </xf>
    <xf numFmtId="165" fontId="17" fillId="0" borderId="0" xfId="9" applyNumberFormat="1" applyFont="1" applyFill="1" applyAlignment="1">
      <alignment vertical="center"/>
    </xf>
    <xf numFmtId="0" fontId="17" fillId="0" borderId="43" xfId="9" applyFont="1" applyFill="1" applyBorder="1" applyAlignment="1">
      <alignment horizontal="left" vertical="center" indent="3"/>
    </xf>
    <xf numFmtId="0" fontId="17" fillId="0" borderId="13" xfId="9" applyFont="1" applyFill="1" applyBorder="1" applyAlignment="1">
      <alignment horizontal="center" vertical="center"/>
    </xf>
    <xf numFmtId="49" fontId="18" fillId="0" borderId="42" xfId="0" applyNumberFormat="1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left" vertical="center" wrapText="1" indent="3"/>
    </xf>
    <xf numFmtId="0" fontId="18" fillId="0" borderId="43" xfId="0" applyFont="1" applyFill="1" applyBorder="1" applyAlignment="1">
      <alignment horizontal="left" vertical="center" wrapText="1" indent="1"/>
    </xf>
    <xf numFmtId="0" fontId="18" fillId="0" borderId="9" xfId="9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left" vertical="center" wrapText="1" indent="5"/>
    </xf>
    <xf numFmtId="0" fontId="17" fillId="0" borderId="43" xfId="0" applyFont="1" applyFill="1" applyBorder="1" applyAlignment="1">
      <alignment horizontal="left" vertical="center" wrapText="1" indent="7"/>
    </xf>
    <xf numFmtId="4" fontId="17" fillId="0" borderId="0" xfId="9" applyNumberFormat="1" applyFont="1" applyFill="1" applyAlignment="1">
      <alignment vertical="center"/>
    </xf>
    <xf numFmtId="49" fontId="17" fillId="0" borderId="47" xfId="0" applyNumberFormat="1" applyFont="1" applyFill="1" applyBorder="1" applyAlignment="1">
      <alignment horizontal="center" vertical="center"/>
    </xf>
    <xf numFmtId="0" fontId="17" fillId="0" borderId="46" xfId="9" applyFont="1" applyFill="1" applyBorder="1" applyAlignment="1">
      <alignment horizontal="left" vertical="center" indent="3"/>
    </xf>
    <xf numFmtId="0" fontId="18" fillId="0" borderId="41" xfId="0" applyFont="1" applyFill="1" applyBorder="1" applyAlignment="1">
      <alignment horizontal="left" vertical="center" wrapText="1" indent="1"/>
    </xf>
    <xf numFmtId="49" fontId="17" fillId="0" borderId="48" xfId="0" applyNumberFormat="1" applyFont="1" applyFill="1" applyBorder="1" applyAlignment="1">
      <alignment horizontal="center" vertical="center"/>
    </xf>
    <xf numFmtId="0" fontId="17" fillId="0" borderId="49" xfId="9" applyFont="1" applyFill="1" applyBorder="1" applyAlignment="1">
      <alignment horizontal="left" vertical="center" indent="3"/>
    </xf>
    <xf numFmtId="0" fontId="17" fillId="0" borderId="31" xfId="9" applyFont="1" applyFill="1" applyBorder="1" applyAlignment="1">
      <alignment horizontal="center" vertical="center"/>
    </xf>
    <xf numFmtId="49" fontId="18" fillId="0" borderId="50" xfId="0" applyNumberFormat="1" applyFont="1" applyFill="1" applyBorder="1" applyAlignment="1">
      <alignment horizontal="center" vertical="center"/>
    </xf>
    <xf numFmtId="0" fontId="18" fillId="0" borderId="12" xfId="9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vertical="center" wrapText="1"/>
    </xf>
    <xf numFmtId="0" fontId="18" fillId="0" borderId="43" xfId="9" applyFont="1" applyFill="1" applyBorder="1" applyAlignment="1">
      <alignment horizontal="left" vertical="center" wrapText="1" indent="1"/>
    </xf>
    <xf numFmtId="0" fontId="17" fillId="0" borderId="43" xfId="0" applyFont="1" applyFill="1" applyBorder="1" applyAlignment="1">
      <alignment horizontal="left" vertical="center" wrapText="1" indent="1"/>
    </xf>
    <xf numFmtId="0" fontId="18" fillId="0" borderId="35" xfId="0" applyFont="1" applyFill="1" applyBorder="1" applyAlignment="1">
      <alignment vertical="center" wrapText="1"/>
    </xf>
    <xf numFmtId="0" fontId="18" fillId="0" borderId="35" xfId="9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left" vertical="center" wrapText="1" indent="1"/>
    </xf>
    <xf numFmtId="0" fontId="18" fillId="0" borderId="42" xfId="9" applyFont="1" applyFill="1" applyBorder="1" applyAlignment="1">
      <alignment horizontal="center" vertical="center"/>
    </xf>
    <xf numFmtId="0" fontId="17" fillId="0" borderId="42" xfId="9" applyFont="1" applyFill="1" applyBorder="1" applyAlignment="1">
      <alignment horizontal="left" vertical="center" wrapText="1" indent="3"/>
    </xf>
    <xf numFmtId="0" fontId="17" fillId="0" borderId="42" xfId="9" applyFont="1" applyFill="1" applyBorder="1" applyAlignment="1">
      <alignment horizontal="center" vertical="center"/>
    </xf>
    <xf numFmtId="49" fontId="18" fillId="0" borderId="48" xfId="0" applyNumberFormat="1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left" vertical="center" wrapText="1" indent="1"/>
    </xf>
    <xf numFmtId="0" fontId="18" fillId="0" borderId="48" xfId="9" applyFont="1" applyFill="1" applyBorder="1" applyAlignment="1">
      <alignment horizontal="center" vertical="center"/>
    </xf>
    <xf numFmtId="49" fontId="17" fillId="4" borderId="51" xfId="9" applyNumberFormat="1" applyFont="1" applyFill="1" applyBorder="1" applyAlignment="1">
      <alignment horizontal="center" vertical="center"/>
    </xf>
    <xf numFmtId="49" fontId="17" fillId="4" borderId="0" xfId="9" applyNumberFormat="1" applyFont="1" applyFill="1" applyBorder="1" applyAlignment="1">
      <alignment horizontal="center" vertical="center"/>
    </xf>
    <xf numFmtId="0" fontId="18" fillId="0" borderId="52" xfId="9" applyFont="1" applyFill="1" applyBorder="1" applyAlignment="1">
      <alignment horizontal="center" vertical="center"/>
    </xf>
    <xf numFmtId="0" fontId="17" fillId="0" borderId="53" xfId="9" applyFont="1" applyFill="1" applyBorder="1" applyAlignment="1">
      <alignment horizontal="center" vertical="center"/>
    </xf>
    <xf numFmtId="0" fontId="18" fillId="0" borderId="53" xfId="9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vertical="center" wrapText="1"/>
    </xf>
    <xf numFmtId="0" fontId="17" fillId="0" borderId="46" xfId="0" applyFont="1" applyFill="1" applyBorder="1" applyAlignment="1">
      <alignment vertical="center" wrapText="1"/>
    </xf>
    <xf numFmtId="0" fontId="17" fillId="0" borderId="54" xfId="9" applyFont="1" applyFill="1" applyBorder="1" applyAlignment="1">
      <alignment horizontal="center" vertical="center"/>
    </xf>
    <xf numFmtId="0" fontId="18" fillId="0" borderId="55" xfId="9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left" vertical="center" indent="5"/>
    </xf>
    <xf numFmtId="0" fontId="17" fillId="0" borderId="49" xfId="9" applyFont="1" applyFill="1" applyBorder="1" applyAlignment="1">
      <alignment horizontal="left" vertical="center" indent="5"/>
    </xf>
    <xf numFmtId="0" fontId="17" fillId="0" borderId="56" xfId="9" applyFont="1" applyFill="1" applyBorder="1" applyAlignment="1">
      <alignment horizontal="center" vertical="center"/>
    </xf>
    <xf numFmtId="49" fontId="17" fillId="0" borderId="50" xfId="0" applyNumberFormat="1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vertical="center" wrapText="1"/>
    </xf>
    <xf numFmtId="0" fontId="17" fillId="0" borderId="12" xfId="9" applyFont="1" applyFill="1" applyBorder="1" applyAlignment="1">
      <alignment horizontal="center" vertical="center"/>
    </xf>
    <xf numFmtId="0" fontId="17" fillId="0" borderId="57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vertical="center" wrapText="1"/>
    </xf>
    <xf numFmtId="0" fontId="17" fillId="4" borderId="25" xfId="9" applyFont="1" applyFill="1" applyBorder="1" applyAlignment="1">
      <alignment horizontal="center" vertical="center" wrapText="1"/>
    </xf>
    <xf numFmtId="0" fontId="17" fillId="4" borderId="26" xfId="9" applyFont="1" applyFill="1" applyBorder="1" applyAlignment="1">
      <alignment horizontal="center" vertical="center" wrapText="1"/>
    </xf>
    <xf numFmtId="49" fontId="17" fillId="0" borderId="35" xfId="9" applyNumberFormat="1" applyFont="1" applyFill="1" applyBorder="1" applyAlignment="1">
      <alignment horizontal="center" vertical="center" wrapText="1"/>
    </xf>
    <xf numFmtId="0" fontId="17" fillId="0" borderId="41" xfId="9" applyFont="1" applyFill="1" applyBorder="1" applyAlignment="1">
      <alignment horizontal="center" vertical="center" wrapText="1"/>
    </xf>
    <xf numFmtId="0" fontId="17" fillId="0" borderId="55" xfId="9" applyFont="1" applyFill="1" applyBorder="1" applyAlignment="1">
      <alignment horizontal="center" vertical="center" wrapText="1"/>
    </xf>
    <xf numFmtId="0" fontId="17" fillId="0" borderId="58" xfId="0" applyNumberFormat="1" applyFont="1" applyFill="1" applyBorder="1" applyAlignment="1">
      <alignment horizontal="center" vertical="center" wrapText="1"/>
    </xf>
    <xf numFmtId="49" fontId="17" fillId="0" borderId="42" xfId="9" applyNumberFormat="1" applyFont="1" applyFill="1" applyBorder="1" applyAlignment="1">
      <alignment horizontal="center" vertical="center" wrapText="1"/>
    </xf>
    <xf numFmtId="0" fontId="17" fillId="0" borderId="43" xfId="9" applyFont="1" applyFill="1" applyBorder="1" applyAlignment="1">
      <alignment horizontal="center" vertical="center" wrapText="1"/>
    </xf>
    <xf numFmtId="0" fontId="17" fillId="0" borderId="53" xfId="9" applyFont="1" applyFill="1" applyBorder="1" applyAlignment="1">
      <alignment horizontal="center" vertical="center" wrapText="1"/>
    </xf>
    <xf numFmtId="0" fontId="17" fillId="0" borderId="40" xfId="0" applyNumberFormat="1" applyFont="1" applyFill="1" applyBorder="1" applyAlignment="1">
      <alignment horizontal="center" vertical="center" wrapText="1"/>
    </xf>
    <xf numFmtId="49" fontId="22" fillId="0" borderId="48" xfId="9" applyNumberFormat="1" applyFont="1" applyFill="1" applyBorder="1" applyAlignment="1">
      <alignment horizontal="center" vertical="center"/>
    </xf>
    <xf numFmtId="0" fontId="22" fillId="0" borderId="49" xfId="9" applyFont="1" applyFill="1" applyBorder="1" applyAlignment="1">
      <alignment horizontal="center" vertical="center" wrapText="1"/>
    </xf>
    <xf numFmtId="0" fontId="22" fillId="0" borderId="56" xfId="9" applyFont="1" applyFill="1" applyBorder="1" applyAlignment="1">
      <alignment horizontal="center" vertical="center" wrapText="1"/>
    </xf>
    <xf numFmtId="0" fontId="22" fillId="3" borderId="54" xfId="9" applyFont="1" applyFill="1" applyBorder="1" applyAlignment="1">
      <alignment horizontal="center" vertical="center"/>
    </xf>
    <xf numFmtId="0" fontId="18" fillId="0" borderId="35" xfId="9" applyFont="1" applyFill="1" applyBorder="1" applyAlignment="1">
      <alignment horizontal="left" vertical="center" wrapText="1"/>
    </xf>
    <xf numFmtId="0" fontId="18" fillId="0" borderId="55" xfId="9" applyFont="1" applyFill="1" applyBorder="1" applyAlignment="1">
      <alignment horizontal="left" vertical="center" wrapText="1"/>
    </xf>
    <xf numFmtId="4" fontId="17" fillId="0" borderId="0" xfId="9" applyNumberFormat="1" applyFont="1" applyFill="1"/>
    <xf numFmtId="0" fontId="18" fillId="0" borderId="43" xfId="0" applyFont="1" applyFill="1" applyBorder="1" applyAlignment="1">
      <alignment vertical="center"/>
    </xf>
    <xf numFmtId="0" fontId="17" fillId="0" borderId="43" xfId="9" applyFont="1" applyFill="1" applyBorder="1" applyAlignment="1">
      <alignment horizontal="left" vertical="center" indent="7"/>
    </xf>
    <xf numFmtId="0" fontId="17" fillId="0" borderId="49" xfId="9" applyFont="1" applyFill="1" applyBorder="1" applyAlignment="1">
      <alignment horizontal="left" vertical="center" wrapText="1" indent="5"/>
    </xf>
    <xf numFmtId="0" fontId="17" fillId="0" borderId="57" xfId="9" applyFont="1" applyFill="1" applyBorder="1" applyAlignment="1">
      <alignment horizontal="left" vertical="center" wrapText="1" indent="5"/>
    </xf>
    <xf numFmtId="0" fontId="17" fillId="0" borderId="46" xfId="0" applyFont="1" applyFill="1" applyBorder="1" applyAlignment="1">
      <alignment horizontal="left" vertical="center" wrapText="1" indent="1"/>
    </xf>
    <xf numFmtId="0" fontId="18" fillId="0" borderId="19" xfId="9" applyFont="1" applyFill="1" applyBorder="1" applyAlignment="1">
      <alignment horizontal="center" vertical="center" wrapText="1"/>
    </xf>
    <xf numFmtId="49" fontId="18" fillId="0" borderId="42" xfId="9" applyNumberFormat="1" applyFont="1" applyFill="1" applyBorder="1" applyAlignment="1">
      <alignment horizontal="center" vertical="center"/>
    </xf>
    <xf numFmtId="0" fontId="18" fillId="0" borderId="13" xfId="9" applyFont="1" applyFill="1" applyBorder="1" applyAlignment="1">
      <alignment horizontal="center" vertical="center"/>
    </xf>
    <xf numFmtId="49" fontId="17" fillId="0" borderId="42" xfId="9" applyNumberFormat="1" applyFont="1" applyFill="1" applyBorder="1" applyAlignment="1">
      <alignment horizontal="center" vertical="center"/>
    </xf>
    <xf numFmtId="0" fontId="18" fillId="0" borderId="9" xfId="9" applyFont="1" applyFill="1" applyBorder="1" applyAlignment="1">
      <alignment horizontal="center" vertical="center" wrapText="1"/>
    </xf>
    <xf numFmtId="49" fontId="17" fillId="0" borderId="48" xfId="9" applyNumberFormat="1" applyFont="1" applyFill="1" applyBorder="1" applyAlignment="1">
      <alignment horizontal="center" vertical="center"/>
    </xf>
    <xf numFmtId="0" fontId="17" fillId="0" borderId="49" xfId="9" applyFont="1" applyFill="1" applyBorder="1" applyAlignment="1">
      <alignment horizontal="left" vertical="center" wrapText="1" indent="3"/>
    </xf>
    <xf numFmtId="49" fontId="17" fillId="0" borderId="0" xfId="9" applyNumberFormat="1" applyFont="1" applyFill="1" applyAlignment="1">
      <alignment horizontal="center" vertical="center"/>
    </xf>
    <xf numFmtId="0" fontId="17" fillId="0" borderId="0" xfId="9" applyFont="1" applyFill="1" applyAlignment="1">
      <alignment wrapText="1"/>
    </xf>
    <xf numFmtId="0" fontId="17" fillId="0" borderId="0" xfId="9" applyFont="1" applyFill="1" applyAlignment="1">
      <alignment horizontal="center" vertical="center" wrapText="1"/>
    </xf>
    <xf numFmtId="0" fontId="21" fillId="0" borderId="0" xfId="0" applyFont="1"/>
    <xf numFmtId="0" fontId="21" fillId="0" borderId="0" xfId="0" applyNumberFormat="1" applyFont="1" applyBorder="1" applyAlignment="1">
      <alignment horizontal="left" vertical="center"/>
    </xf>
    <xf numFmtId="49" fontId="23" fillId="0" borderId="12" xfId="0" applyNumberFormat="1" applyFont="1" applyBorder="1" applyAlignment="1">
      <alignment horizontal="center" vertical="center"/>
    </xf>
    <xf numFmtId="0" fontId="21" fillId="0" borderId="32" xfId="0" applyNumberFormat="1" applyFont="1" applyBorder="1" applyAlignment="1">
      <alignment horizontal="center" vertical="center"/>
    </xf>
    <xf numFmtId="0" fontId="21" fillId="0" borderId="34" xfId="0" applyNumberFormat="1" applyFont="1" applyBorder="1" applyAlignment="1">
      <alignment horizontal="center" vertical="center"/>
    </xf>
    <xf numFmtId="0" fontId="21" fillId="0" borderId="24" xfId="0" applyNumberFormat="1" applyFont="1" applyBorder="1" applyAlignment="1">
      <alignment horizontal="center" vertical="center"/>
    </xf>
    <xf numFmtId="165" fontId="17" fillId="0" borderId="38" xfId="9" applyNumberFormat="1" applyFont="1" applyFill="1" applyBorder="1" applyAlignment="1">
      <alignment horizontal="center" vertical="center"/>
    </xf>
    <xf numFmtId="10" fontId="17" fillId="0" borderId="37" xfId="9" applyNumberFormat="1" applyFont="1" applyFill="1" applyBorder="1" applyAlignment="1">
      <alignment horizontal="center" vertical="center"/>
    </xf>
    <xf numFmtId="165" fontId="17" fillId="0" borderId="39" xfId="9" applyNumberFormat="1" applyFont="1" applyFill="1" applyBorder="1" applyAlignment="1">
      <alignment horizontal="center" vertical="center"/>
    </xf>
    <xf numFmtId="10" fontId="17" fillId="0" borderId="29" xfId="9" applyNumberFormat="1" applyFont="1" applyFill="1" applyBorder="1" applyAlignment="1">
      <alignment horizontal="center" vertical="center"/>
    </xf>
    <xf numFmtId="165" fontId="17" fillId="0" borderId="34" xfId="9" applyNumberFormat="1" applyFont="1" applyFill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>
      <alignment horizontal="center" vertical="center"/>
    </xf>
    <xf numFmtId="0" fontId="17" fillId="4" borderId="0" xfId="9" applyFont="1" applyFill="1" applyBorder="1" applyAlignment="1">
      <alignment horizontal="center" vertical="center"/>
    </xf>
    <xf numFmtId="0" fontId="17" fillId="4" borderId="40" xfId="9" applyFont="1" applyFill="1" applyBorder="1" applyAlignment="1">
      <alignment horizontal="center" vertical="center"/>
    </xf>
    <xf numFmtId="0" fontId="17" fillId="0" borderId="41" xfId="9" applyFont="1" applyFill="1" applyBorder="1" applyAlignment="1">
      <alignment horizontal="center" vertical="center"/>
    </xf>
    <xf numFmtId="0" fontId="17" fillId="0" borderId="43" xfId="9" applyFont="1" applyFill="1" applyBorder="1" applyAlignment="1">
      <alignment horizontal="center" vertical="center"/>
    </xf>
    <xf numFmtId="0" fontId="17" fillId="0" borderId="46" xfId="9" applyFont="1" applyFill="1" applyBorder="1" applyAlignment="1">
      <alignment horizontal="center" vertical="center"/>
    </xf>
    <xf numFmtId="0" fontId="17" fillId="0" borderId="49" xfId="9" applyFont="1" applyFill="1" applyBorder="1" applyAlignment="1">
      <alignment horizontal="center" vertical="center"/>
    </xf>
    <xf numFmtId="4" fontId="18" fillId="0" borderId="41" xfId="0" applyNumberFormat="1" applyFont="1" applyFill="1" applyBorder="1" applyAlignment="1">
      <alignment horizontal="center" vertical="center"/>
    </xf>
    <xf numFmtId="4" fontId="17" fillId="0" borderId="43" xfId="0" applyNumberFormat="1" applyFont="1" applyFill="1" applyBorder="1" applyAlignment="1">
      <alignment horizontal="center" vertical="center"/>
    </xf>
    <xf numFmtId="4" fontId="18" fillId="0" borderId="43" xfId="0" applyNumberFormat="1" applyFont="1" applyFill="1" applyBorder="1" applyAlignment="1">
      <alignment horizontal="center" vertical="center"/>
    </xf>
    <xf numFmtId="4" fontId="17" fillId="0" borderId="46" xfId="0" applyNumberFormat="1" applyFont="1" applyFill="1" applyBorder="1" applyAlignment="1">
      <alignment horizontal="center" vertical="center"/>
    </xf>
    <xf numFmtId="165" fontId="18" fillId="0" borderId="39" xfId="0" applyNumberFormat="1" applyFont="1" applyFill="1" applyBorder="1" applyAlignment="1">
      <alignment horizontal="center" vertical="center"/>
    </xf>
    <xf numFmtId="10" fontId="18" fillId="0" borderId="29" xfId="0" applyNumberFormat="1" applyFont="1" applyFill="1" applyBorder="1" applyAlignment="1">
      <alignment horizontal="center" vertical="center"/>
    </xf>
    <xf numFmtId="165" fontId="17" fillId="0" borderId="39" xfId="0" applyNumberFormat="1" applyFont="1" applyFill="1" applyBorder="1" applyAlignment="1">
      <alignment horizontal="center" vertical="center"/>
    </xf>
    <xf numFmtId="10" fontId="17" fillId="0" borderId="29" xfId="0" applyNumberFormat="1" applyFont="1" applyFill="1" applyBorder="1" applyAlignment="1">
      <alignment horizontal="center" vertical="center"/>
    </xf>
    <xf numFmtId="2" fontId="17" fillId="0" borderId="43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0" fontId="17" fillId="0" borderId="45" xfId="0" applyNumberFormat="1" applyFont="1" applyFill="1" applyBorder="1" applyAlignment="1">
      <alignment horizontal="center" vertical="center"/>
    </xf>
    <xf numFmtId="165" fontId="17" fillId="0" borderId="34" xfId="0" applyNumberFormat="1" applyFont="1" applyFill="1" applyBorder="1" applyAlignment="1">
      <alignment horizontal="center" vertical="center"/>
    </xf>
    <xf numFmtId="10" fontId="17" fillId="0" borderId="24" xfId="0" applyNumberFormat="1" applyFont="1" applyFill="1" applyBorder="1" applyAlignment="1">
      <alignment horizontal="center" vertical="center"/>
    </xf>
    <xf numFmtId="4" fontId="17" fillId="0" borderId="49" xfId="0" applyNumberFormat="1" applyFont="1" applyFill="1" applyBorder="1" applyAlignment="1">
      <alignment horizontal="center" vertical="center"/>
    </xf>
    <xf numFmtId="0" fontId="17" fillId="4" borderId="26" xfId="9" applyFont="1" applyFill="1" applyBorder="1" applyAlignment="1">
      <alignment horizontal="center" vertical="center"/>
    </xf>
    <xf numFmtId="0" fontId="17" fillId="4" borderId="27" xfId="9" applyFont="1" applyFill="1" applyBorder="1" applyAlignment="1">
      <alignment horizontal="center" vertical="center"/>
    </xf>
    <xf numFmtId="165" fontId="17" fillId="0" borderId="6" xfId="9" applyNumberFormat="1" applyFont="1" applyFill="1" applyBorder="1" applyAlignment="1">
      <alignment horizontal="center" vertical="center"/>
    </xf>
    <xf numFmtId="10" fontId="17" fillId="0" borderId="45" xfId="9" applyNumberFormat="1" applyFont="1" applyFill="1" applyBorder="1" applyAlignment="1">
      <alignment horizontal="center" vertical="center"/>
    </xf>
    <xf numFmtId="4" fontId="18" fillId="0" borderId="36" xfId="9" applyNumberFormat="1" applyFont="1" applyFill="1" applyBorder="1" applyAlignment="1">
      <alignment horizontal="center" vertical="center" wrapText="1"/>
    </xf>
    <xf numFmtId="165" fontId="18" fillId="0" borderId="38" xfId="9" applyNumberFormat="1" applyFont="1" applyFill="1" applyBorder="1" applyAlignment="1">
      <alignment horizontal="center" vertical="center"/>
    </xf>
    <xf numFmtId="165" fontId="18" fillId="0" borderId="39" xfId="9" applyNumberFormat="1" applyFont="1" applyFill="1" applyBorder="1" applyAlignment="1">
      <alignment horizontal="center" vertical="center"/>
    </xf>
    <xf numFmtId="4" fontId="17" fillId="0" borderId="43" xfId="9" applyNumberFormat="1" applyFont="1" applyFill="1" applyBorder="1" applyAlignment="1">
      <alignment horizontal="center" vertical="center"/>
    </xf>
    <xf numFmtId="4" fontId="17" fillId="0" borderId="33" xfId="9" applyNumberFormat="1" applyFont="1" applyFill="1" applyBorder="1" applyAlignment="1">
      <alignment horizontal="center" vertical="center" wrapText="1"/>
    </xf>
    <xf numFmtId="165" fontId="17" fillId="0" borderId="7" xfId="9" applyNumberFormat="1" applyFont="1" applyFill="1" applyBorder="1" applyAlignment="1">
      <alignment horizontal="center" vertical="center"/>
    </xf>
    <xf numFmtId="10" fontId="17" fillId="0" borderId="23" xfId="9" applyNumberFormat="1" applyFont="1" applyFill="1" applyBorder="1" applyAlignment="1">
      <alignment horizontal="center" vertical="center"/>
    </xf>
    <xf numFmtId="0" fontId="17" fillId="0" borderId="57" xfId="9" applyFont="1" applyFill="1" applyBorder="1" applyAlignment="1">
      <alignment horizontal="center" vertical="center"/>
    </xf>
    <xf numFmtId="10" fontId="17" fillId="0" borderId="24" xfId="9" applyNumberFormat="1" applyFont="1" applyFill="1" applyBorder="1" applyAlignment="1">
      <alignment horizontal="center" vertical="center"/>
    </xf>
    <xf numFmtId="0" fontId="17" fillId="0" borderId="0" xfId="9" applyFont="1" applyFill="1" applyAlignment="1">
      <alignment horizontal="center" vertical="center"/>
    </xf>
    <xf numFmtId="0" fontId="21" fillId="0" borderId="0" xfId="0" applyNumberFormat="1" applyFont="1" applyFill="1" applyBorder="1" applyAlignment="1">
      <alignment horizontal="center" vertical="center"/>
    </xf>
  </cellXfs>
  <cellStyles count="12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3 2" xfId="9"/>
    <cellStyle name="Обычный 7" xfId="4"/>
    <cellStyle name="Обычный 8" xfId="10"/>
    <cellStyle name="Обычный_Формат МЭ  - (кор  08 09 2010) 2" xfId="11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CCFFCC"/>
      <color rgb="FFEBFFEB"/>
      <color rgb="FF0000FF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P22" sqref="P22"/>
    </sheetView>
  </sheetViews>
  <sheetFormatPr defaultRowHeight="10.5" x14ac:dyDescent="0.2"/>
  <cols>
    <col min="1" max="1" width="8" style="7" customWidth="1"/>
    <col min="2" max="2" width="22" style="7" customWidth="1"/>
    <col min="3" max="3" width="9.7109375" style="7" customWidth="1"/>
    <col min="4" max="4" width="10.28515625" style="21" customWidth="1"/>
    <col min="5" max="5" width="15.7109375" style="7" customWidth="1"/>
    <col min="6" max="6" width="10.28515625" style="7" customWidth="1"/>
    <col min="7" max="7" width="10.7109375" style="7" customWidth="1"/>
    <col min="8" max="8" width="7.140625" style="7" customWidth="1"/>
    <col min="9" max="9" width="5.42578125" style="7" customWidth="1"/>
    <col min="10" max="10" width="5.85546875" style="7" customWidth="1"/>
    <col min="11" max="11" width="7.140625" style="7" customWidth="1"/>
    <col min="12" max="12" width="5.42578125" style="7" customWidth="1"/>
    <col min="13" max="13" width="6.85546875" style="7" customWidth="1"/>
    <col min="14" max="14" width="5.42578125" style="7" customWidth="1"/>
    <col min="15" max="15" width="6.7109375" style="7" customWidth="1"/>
    <col min="16" max="16" width="7.140625" style="7" customWidth="1"/>
    <col min="17" max="17" width="5.42578125" style="7" customWidth="1"/>
    <col min="18" max="18" width="11.42578125" style="7" customWidth="1"/>
    <col min="19" max="19" width="6" style="7" customWidth="1"/>
    <col min="20" max="20" width="7.140625" style="7" customWidth="1"/>
    <col min="21" max="21" width="5.140625" style="7" customWidth="1"/>
    <col min="22" max="22" width="5" style="7" customWidth="1"/>
    <col min="23" max="23" width="5.140625" style="7" customWidth="1"/>
    <col min="24" max="24" width="4.7109375" style="7" customWidth="1"/>
    <col min="25" max="25" width="6" style="7" customWidth="1"/>
    <col min="26" max="26" width="7.7109375" style="7" customWidth="1"/>
    <col min="27" max="27" width="5.140625" style="7" customWidth="1"/>
    <col min="28" max="28" width="5" style="7" customWidth="1"/>
    <col min="29" max="29" width="6.7109375" style="7" customWidth="1"/>
    <col min="30" max="16384" width="9.140625" style="7"/>
  </cols>
  <sheetData>
    <row r="1" spans="1:29" x14ac:dyDescent="0.2">
      <c r="AC1" s="16" t="s">
        <v>16</v>
      </c>
    </row>
    <row r="2" spans="1:29" x14ac:dyDescent="0.2">
      <c r="Z2" s="86" t="s">
        <v>17</v>
      </c>
      <c r="AA2" s="86"/>
      <c r="AB2" s="86"/>
      <c r="AC2" s="86"/>
    </row>
    <row r="3" spans="1:29" x14ac:dyDescent="0.2">
      <c r="A3" s="87" t="s">
        <v>18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</row>
    <row r="4" spans="1:29" ht="11.25" x14ac:dyDescent="0.2">
      <c r="I4" s="16" t="s">
        <v>19</v>
      </c>
      <c r="J4" s="89" t="s">
        <v>764</v>
      </c>
      <c r="K4" s="89"/>
    </row>
    <row r="6" spans="1:29" x14ac:dyDescent="0.2">
      <c r="G6" s="16" t="s">
        <v>20</v>
      </c>
      <c r="H6" s="85" t="s">
        <v>716</v>
      </c>
      <c r="I6" s="85"/>
      <c r="J6" s="85"/>
      <c r="K6" s="85"/>
      <c r="L6" s="85"/>
      <c r="M6" s="85"/>
      <c r="N6" s="85"/>
      <c r="O6" s="85"/>
      <c r="P6" s="85"/>
      <c r="Q6" s="85"/>
      <c r="R6" s="85"/>
      <c r="S6" s="33"/>
    </row>
    <row r="7" spans="1:29" x14ac:dyDescent="0.2">
      <c r="H7" s="84" t="s">
        <v>21</v>
      </c>
      <c r="I7" s="84"/>
      <c r="J7" s="84"/>
      <c r="K7" s="84"/>
      <c r="L7" s="84"/>
      <c r="M7" s="84"/>
      <c r="N7" s="84"/>
      <c r="O7" s="84"/>
      <c r="P7" s="84"/>
      <c r="Q7" s="84"/>
      <c r="R7" s="84"/>
      <c r="S7" s="34"/>
    </row>
    <row r="9" spans="1:29" ht="11.25" x14ac:dyDescent="0.2">
      <c r="J9" s="16" t="s">
        <v>22</v>
      </c>
      <c r="K9" s="89" t="s">
        <v>766</v>
      </c>
      <c r="L9" s="89"/>
      <c r="M9" s="7" t="s">
        <v>23</v>
      </c>
    </row>
    <row r="10" spans="1:29" x14ac:dyDescent="0.2"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</row>
    <row r="11" spans="1:29" ht="11.25" x14ac:dyDescent="0.2">
      <c r="J11" s="16" t="s">
        <v>24</v>
      </c>
      <c r="K11" s="90" t="s">
        <v>765</v>
      </c>
      <c r="L11" s="90"/>
      <c r="M11" s="90"/>
      <c r="N11" s="90"/>
      <c r="O11" s="90"/>
      <c r="P11" s="90"/>
      <c r="Q11" s="90"/>
      <c r="R11" s="90"/>
      <c r="S11" s="90"/>
    </row>
    <row r="12" spans="1:29" x14ac:dyDescent="0.2">
      <c r="K12" s="84" t="s">
        <v>25</v>
      </c>
      <c r="L12" s="84"/>
      <c r="M12" s="84"/>
      <c r="N12" s="84"/>
      <c r="O12" s="84"/>
      <c r="P12" s="84"/>
      <c r="Q12" s="84"/>
      <c r="R12" s="84"/>
      <c r="S12" s="84"/>
    </row>
    <row r="13" spans="1:29" ht="11.25" customHeight="1" x14ac:dyDescent="0.2"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ht="15" customHeight="1" x14ac:dyDescent="0.2">
      <c r="A14" s="75" t="s">
        <v>0</v>
      </c>
      <c r="B14" s="75" t="s">
        <v>1</v>
      </c>
      <c r="C14" s="75" t="s">
        <v>29</v>
      </c>
      <c r="D14" s="81" t="s">
        <v>28</v>
      </c>
      <c r="E14" s="75" t="s">
        <v>2</v>
      </c>
      <c r="F14" s="75" t="s">
        <v>767</v>
      </c>
      <c r="G14" s="75" t="s">
        <v>768</v>
      </c>
      <c r="H14" s="78" t="s">
        <v>769</v>
      </c>
      <c r="I14" s="79"/>
      <c r="J14" s="79"/>
      <c r="K14" s="79"/>
      <c r="L14" s="79"/>
      <c r="M14" s="79"/>
      <c r="N14" s="79"/>
      <c r="O14" s="79"/>
      <c r="P14" s="79"/>
      <c r="Q14" s="80"/>
      <c r="R14" s="75" t="s">
        <v>770</v>
      </c>
      <c r="S14" s="78" t="s">
        <v>771</v>
      </c>
      <c r="T14" s="79"/>
      <c r="U14" s="79"/>
      <c r="V14" s="79"/>
      <c r="W14" s="79"/>
      <c r="X14" s="79"/>
      <c r="Y14" s="79"/>
      <c r="Z14" s="79"/>
      <c r="AA14" s="79"/>
      <c r="AB14" s="80"/>
      <c r="AC14" s="75" t="s">
        <v>14</v>
      </c>
    </row>
    <row r="15" spans="1:29" ht="15" customHeight="1" x14ac:dyDescent="0.2">
      <c r="A15" s="76"/>
      <c r="B15" s="76"/>
      <c r="C15" s="76"/>
      <c r="D15" s="82"/>
      <c r="E15" s="76"/>
      <c r="F15" s="76"/>
      <c r="G15" s="76"/>
      <c r="H15" s="78" t="s">
        <v>3</v>
      </c>
      <c r="I15" s="79"/>
      <c r="J15" s="79"/>
      <c r="K15" s="79"/>
      <c r="L15" s="80"/>
      <c r="M15" s="78" t="s">
        <v>9</v>
      </c>
      <c r="N15" s="79"/>
      <c r="O15" s="79"/>
      <c r="P15" s="79"/>
      <c r="Q15" s="80"/>
      <c r="R15" s="76"/>
      <c r="S15" s="68" t="s">
        <v>11</v>
      </c>
      <c r="T15" s="69"/>
      <c r="U15" s="68" t="s">
        <v>5</v>
      </c>
      <c r="V15" s="69"/>
      <c r="W15" s="68" t="s">
        <v>32</v>
      </c>
      <c r="X15" s="69"/>
      <c r="Y15" s="68" t="s">
        <v>6</v>
      </c>
      <c r="Z15" s="69"/>
      <c r="AA15" s="68" t="s">
        <v>7</v>
      </c>
      <c r="AB15" s="69"/>
      <c r="AC15" s="76"/>
    </row>
    <row r="16" spans="1:29" ht="69" customHeight="1" x14ac:dyDescent="0.2">
      <c r="A16" s="76"/>
      <c r="B16" s="76"/>
      <c r="C16" s="76"/>
      <c r="D16" s="82"/>
      <c r="E16" s="76"/>
      <c r="F16" s="76"/>
      <c r="G16" s="76"/>
      <c r="H16" s="68" t="s">
        <v>4</v>
      </c>
      <c r="I16" s="68" t="s">
        <v>5</v>
      </c>
      <c r="J16" s="68" t="s">
        <v>31</v>
      </c>
      <c r="K16" s="68" t="s">
        <v>6</v>
      </c>
      <c r="L16" s="72" t="s">
        <v>7</v>
      </c>
      <c r="M16" s="68" t="s">
        <v>10</v>
      </c>
      <c r="N16" s="68" t="s">
        <v>5</v>
      </c>
      <c r="O16" s="68" t="s">
        <v>8</v>
      </c>
      <c r="P16" s="68" t="s">
        <v>6</v>
      </c>
      <c r="Q16" s="72" t="s">
        <v>7</v>
      </c>
      <c r="R16" s="76"/>
      <c r="S16" s="70"/>
      <c r="T16" s="71"/>
      <c r="U16" s="70"/>
      <c r="V16" s="71"/>
      <c r="W16" s="70"/>
      <c r="X16" s="71"/>
      <c r="Y16" s="70"/>
      <c r="Z16" s="71"/>
      <c r="AA16" s="70"/>
      <c r="AB16" s="71"/>
      <c r="AC16" s="76"/>
    </row>
    <row r="17" spans="1:31" ht="53.25" customHeight="1" x14ac:dyDescent="0.2">
      <c r="A17" s="77"/>
      <c r="B17" s="77"/>
      <c r="C17" s="77"/>
      <c r="D17" s="83"/>
      <c r="E17" s="77"/>
      <c r="F17" s="77"/>
      <c r="G17" s="77"/>
      <c r="H17" s="70"/>
      <c r="I17" s="70"/>
      <c r="J17" s="70"/>
      <c r="K17" s="70"/>
      <c r="L17" s="73"/>
      <c r="M17" s="70"/>
      <c r="N17" s="70"/>
      <c r="O17" s="70"/>
      <c r="P17" s="70"/>
      <c r="Q17" s="73"/>
      <c r="R17" s="77"/>
      <c r="S17" s="5" t="s">
        <v>12</v>
      </c>
      <c r="T17" s="4" t="s">
        <v>13</v>
      </c>
      <c r="U17" s="5" t="s">
        <v>12</v>
      </c>
      <c r="V17" s="4" t="s">
        <v>13</v>
      </c>
      <c r="W17" s="5" t="s">
        <v>12</v>
      </c>
      <c r="X17" s="4" t="s">
        <v>13</v>
      </c>
      <c r="Y17" s="5" t="s">
        <v>12</v>
      </c>
      <c r="Z17" s="4" t="s">
        <v>13</v>
      </c>
      <c r="AA17" s="5" t="s">
        <v>12</v>
      </c>
      <c r="AB17" s="4" t="s">
        <v>13</v>
      </c>
      <c r="AC17" s="77"/>
    </row>
    <row r="18" spans="1:31" x14ac:dyDescent="0.2">
      <c r="A18" s="17">
        <v>1</v>
      </c>
      <c r="B18" s="17">
        <v>2</v>
      </c>
      <c r="C18" s="17">
        <v>3</v>
      </c>
      <c r="D18" s="22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7">
        <v>10</v>
      </c>
      <c r="K18" s="17">
        <v>11</v>
      </c>
      <c r="L18" s="17">
        <v>12</v>
      </c>
      <c r="M18" s="17">
        <v>13</v>
      </c>
      <c r="N18" s="17">
        <v>14</v>
      </c>
      <c r="O18" s="17">
        <v>15</v>
      </c>
      <c r="P18" s="17">
        <v>16</v>
      </c>
      <c r="Q18" s="17">
        <v>17</v>
      </c>
      <c r="R18" s="17">
        <v>18</v>
      </c>
      <c r="S18" s="17">
        <v>19</v>
      </c>
      <c r="T18" s="17">
        <v>20</v>
      </c>
      <c r="U18" s="17">
        <v>21</v>
      </c>
      <c r="V18" s="17">
        <v>22</v>
      </c>
      <c r="W18" s="17">
        <v>23</v>
      </c>
      <c r="X18" s="17">
        <v>24</v>
      </c>
      <c r="Y18" s="17">
        <v>25</v>
      </c>
      <c r="Z18" s="17">
        <v>26</v>
      </c>
      <c r="AA18" s="17">
        <v>27</v>
      </c>
      <c r="AB18" s="17">
        <v>28</v>
      </c>
      <c r="AC18" s="17">
        <v>29</v>
      </c>
    </row>
    <row r="19" spans="1:31" ht="21" x14ac:dyDescent="0.2">
      <c r="A19" s="50">
        <v>0</v>
      </c>
      <c r="B19" s="50" t="s">
        <v>15</v>
      </c>
      <c r="C19" s="50"/>
      <c r="D19" s="50">
        <f>SUM(D20:D23)</f>
        <v>50.870128406999996</v>
      </c>
      <c r="E19" s="50" t="s">
        <v>570</v>
      </c>
      <c r="F19" s="50">
        <f t="shared" ref="F19:Q19" si="0">SUM(F20:F23)</f>
        <v>32.475177129499997</v>
      </c>
      <c r="G19" s="50">
        <f t="shared" si="0"/>
        <v>18.394951277499999</v>
      </c>
      <c r="H19" s="50">
        <f t="shared" si="0"/>
        <v>5.7750000000000004</v>
      </c>
      <c r="I19" s="50">
        <f t="shared" si="0"/>
        <v>0</v>
      </c>
      <c r="J19" s="50">
        <f t="shared" si="0"/>
        <v>0</v>
      </c>
      <c r="K19" s="50">
        <f t="shared" si="0"/>
        <v>5.7750000000000004</v>
      </c>
      <c r="L19" s="50">
        <f t="shared" si="0"/>
        <v>0</v>
      </c>
      <c r="M19" s="50">
        <f t="shared" si="0"/>
        <v>1.9635</v>
      </c>
      <c r="N19" s="50">
        <f t="shared" si="0"/>
        <v>0</v>
      </c>
      <c r="O19" s="50">
        <f t="shared" si="0"/>
        <v>0</v>
      </c>
      <c r="P19" s="50">
        <f t="shared" si="0"/>
        <v>1.9635</v>
      </c>
      <c r="Q19" s="50">
        <f t="shared" si="0"/>
        <v>0</v>
      </c>
      <c r="R19" s="50">
        <f t="shared" ref="R19:AB19" si="1">SUM(R20:R23)</f>
        <v>16.431451277499999</v>
      </c>
      <c r="S19" s="50">
        <f t="shared" si="1"/>
        <v>-3.8115000000000006</v>
      </c>
      <c r="T19" s="50">
        <f t="shared" si="1"/>
        <v>-66</v>
      </c>
      <c r="U19" s="50">
        <f t="shared" si="1"/>
        <v>0</v>
      </c>
      <c r="V19" s="50">
        <f t="shared" si="1"/>
        <v>0</v>
      </c>
      <c r="W19" s="50">
        <f t="shared" si="1"/>
        <v>0</v>
      </c>
      <c r="X19" s="50">
        <f t="shared" si="1"/>
        <v>0</v>
      </c>
      <c r="Y19" s="50">
        <f t="shared" si="1"/>
        <v>-3.8115000000000006</v>
      </c>
      <c r="Z19" s="50">
        <f t="shared" si="1"/>
        <v>-66</v>
      </c>
      <c r="AA19" s="50">
        <f t="shared" si="1"/>
        <v>0</v>
      </c>
      <c r="AB19" s="50">
        <f t="shared" si="1"/>
        <v>0</v>
      </c>
      <c r="AC19" s="50"/>
      <c r="AD19" s="36"/>
      <c r="AE19" s="30"/>
    </row>
    <row r="20" spans="1:31" ht="94.5" x14ac:dyDescent="0.2">
      <c r="A20" s="42" t="s">
        <v>717</v>
      </c>
      <c r="B20" s="43" t="s">
        <v>718</v>
      </c>
      <c r="C20" s="42" t="s">
        <v>719</v>
      </c>
      <c r="D20" s="45">
        <v>22.76014378</v>
      </c>
      <c r="E20" s="46" t="s">
        <v>570</v>
      </c>
      <c r="F20" s="46">
        <v>22.76014378</v>
      </c>
      <c r="G20" s="46"/>
      <c r="H20" s="46"/>
      <c r="I20" s="47"/>
      <c r="J20" s="47"/>
      <c r="K20" s="46">
        <f>H20</f>
        <v>0</v>
      </c>
      <c r="L20" s="47"/>
      <c r="M20" s="46">
        <v>0</v>
      </c>
      <c r="N20" s="48"/>
      <c r="O20" s="48"/>
      <c r="P20" s="46">
        <v>0</v>
      </c>
      <c r="Q20" s="48"/>
      <c r="R20" s="47">
        <f>G20-M20</f>
        <v>0</v>
      </c>
      <c r="S20" s="51">
        <f>M20-H20</f>
        <v>0</v>
      </c>
      <c r="T20" s="51">
        <f>IF(H20=0,0,(S20/H20)*100)</f>
        <v>0</v>
      </c>
      <c r="U20" s="51">
        <f>N20-I20</f>
        <v>0</v>
      </c>
      <c r="V20" s="51">
        <f>IF(I20=0,0,(U20/I20)*100)</f>
        <v>0</v>
      </c>
      <c r="W20" s="51">
        <f>O20-J20</f>
        <v>0</v>
      </c>
      <c r="X20" s="51">
        <f>IF(K20=0,0,(W20/K20)*100)</f>
        <v>0</v>
      </c>
      <c r="Y20" s="51">
        <f>P20-K20</f>
        <v>0</v>
      </c>
      <c r="Z20" s="51">
        <f>IF(K20=0,0,(Y20/K20)*100)</f>
        <v>0</v>
      </c>
      <c r="AA20" s="51">
        <f>Q20-L20</f>
        <v>0</v>
      </c>
      <c r="AB20" s="51">
        <f>IF(L20=0,0,(AA20/L20)*100)</f>
        <v>0</v>
      </c>
      <c r="AC20" s="49"/>
    </row>
    <row r="21" spans="1:31" ht="168" x14ac:dyDescent="0.2">
      <c r="A21" s="42" t="s">
        <v>720</v>
      </c>
      <c r="B21" s="43" t="s">
        <v>728</v>
      </c>
      <c r="C21" s="42" t="s">
        <v>721</v>
      </c>
      <c r="D21" s="45">
        <v>27.965615926999998</v>
      </c>
      <c r="E21" s="46" t="s">
        <v>570</v>
      </c>
      <c r="F21" s="46">
        <v>9.5706646494999994</v>
      </c>
      <c r="G21" s="46">
        <f>D21-F21</f>
        <v>18.394951277499999</v>
      </c>
      <c r="H21" s="46">
        <v>5.7750000000000004</v>
      </c>
      <c r="I21" s="47"/>
      <c r="J21" s="47"/>
      <c r="K21" s="46">
        <f t="shared" ref="K21:K23" si="2">H21</f>
        <v>5.7750000000000004</v>
      </c>
      <c r="L21" s="47"/>
      <c r="M21" s="46">
        <v>1.9635</v>
      </c>
      <c r="N21" s="48"/>
      <c r="O21" s="48"/>
      <c r="P21" s="46">
        <f>M21</f>
        <v>1.9635</v>
      </c>
      <c r="Q21" s="48"/>
      <c r="R21" s="47">
        <f t="shared" ref="R21:R23" si="3">G21-M21</f>
        <v>16.431451277499999</v>
      </c>
      <c r="S21" s="47">
        <f t="shared" ref="S21:S23" si="4">M21-H21</f>
        <v>-3.8115000000000006</v>
      </c>
      <c r="T21" s="47">
        <f t="shared" ref="T21:T23" si="5">IF(H21=0,0,(S21/H21)*100)</f>
        <v>-66</v>
      </c>
      <c r="U21" s="51">
        <f t="shared" ref="U21:U23" si="6">N21-I21</f>
        <v>0</v>
      </c>
      <c r="V21" s="51">
        <f t="shared" ref="V21:V23" si="7">IF(I21=0,0,(U21/I21)*100)</f>
        <v>0</v>
      </c>
      <c r="W21" s="51">
        <f t="shared" ref="W21:W23" si="8">O21-J21</f>
        <v>0</v>
      </c>
      <c r="X21" s="51">
        <f t="shared" ref="X21:X23" si="9">IF(K21=0,0,(W21/K21)*100)</f>
        <v>0</v>
      </c>
      <c r="Y21" s="47">
        <f t="shared" ref="Y21:Y23" si="10">P21-K21</f>
        <v>-3.8115000000000006</v>
      </c>
      <c r="Z21" s="47">
        <f t="shared" ref="Z21:Z23" si="11">IF(K21=0,0,(Y21/K21)*100)</f>
        <v>-66</v>
      </c>
      <c r="AA21" s="51">
        <f t="shared" ref="AA21:AA23" si="12">Q21-L21</f>
        <v>0</v>
      </c>
      <c r="AB21" s="51">
        <f t="shared" ref="AB21:AB23" si="13">IF(L21=0,0,(AA21/L21)*100)</f>
        <v>0</v>
      </c>
      <c r="AC21" s="49"/>
    </row>
    <row r="22" spans="1:31" ht="73.5" x14ac:dyDescent="0.2">
      <c r="A22" s="42" t="s">
        <v>722</v>
      </c>
      <c r="B22" s="43" t="s">
        <v>723</v>
      </c>
      <c r="C22" s="42" t="s">
        <v>724</v>
      </c>
      <c r="D22" s="45">
        <v>4.57737E-2</v>
      </c>
      <c r="E22" s="46" t="s">
        <v>570</v>
      </c>
      <c r="F22" s="46">
        <v>4.57737E-2</v>
      </c>
      <c r="G22" s="46"/>
      <c r="H22" s="46"/>
      <c r="I22" s="47"/>
      <c r="J22" s="47"/>
      <c r="K22" s="46">
        <f t="shared" si="2"/>
        <v>0</v>
      </c>
      <c r="L22" s="47"/>
      <c r="M22" s="46">
        <v>0</v>
      </c>
      <c r="N22" s="48"/>
      <c r="O22" s="48"/>
      <c r="P22" s="46">
        <v>0</v>
      </c>
      <c r="Q22" s="48"/>
      <c r="R22" s="47">
        <f t="shared" si="3"/>
        <v>0</v>
      </c>
      <c r="S22" s="51">
        <f t="shared" si="4"/>
        <v>0</v>
      </c>
      <c r="T22" s="51">
        <f t="shared" si="5"/>
        <v>0</v>
      </c>
      <c r="U22" s="51">
        <f t="shared" si="6"/>
        <v>0</v>
      </c>
      <c r="V22" s="51">
        <f t="shared" si="7"/>
        <v>0</v>
      </c>
      <c r="W22" s="51">
        <f t="shared" si="8"/>
        <v>0</v>
      </c>
      <c r="X22" s="51">
        <f t="shared" si="9"/>
        <v>0</v>
      </c>
      <c r="Y22" s="51">
        <f t="shared" si="10"/>
        <v>0</v>
      </c>
      <c r="Z22" s="51">
        <f t="shared" si="11"/>
        <v>0</v>
      </c>
      <c r="AA22" s="51">
        <f t="shared" si="12"/>
        <v>0</v>
      </c>
      <c r="AB22" s="51">
        <f t="shared" si="13"/>
        <v>0</v>
      </c>
      <c r="AC22" s="49"/>
    </row>
    <row r="23" spans="1:31" ht="84" x14ac:dyDescent="0.2">
      <c r="A23" s="42" t="s">
        <v>725</v>
      </c>
      <c r="B23" s="43" t="s">
        <v>726</v>
      </c>
      <c r="C23" s="42" t="s">
        <v>727</v>
      </c>
      <c r="D23" s="45">
        <v>9.8594999999999988E-2</v>
      </c>
      <c r="E23" s="46" t="s">
        <v>570</v>
      </c>
      <c r="F23" s="46">
        <v>9.8594999999999988E-2</v>
      </c>
      <c r="G23" s="46"/>
      <c r="H23" s="46"/>
      <c r="I23" s="47"/>
      <c r="J23" s="47"/>
      <c r="K23" s="46">
        <f t="shared" si="2"/>
        <v>0</v>
      </c>
      <c r="L23" s="47"/>
      <c r="M23" s="46">
        <v>0</v>
      </c>
      <c r="N23" s="48"/>
      <c r="O23" s="48"/>
      <c r="P23" s="46">
        <v>0</v>
      </c>
      <c r="Q23" s="48"/>
      <c r="R23" s="47">
        <f t="shared" si="3"/>
        <v>0</v>
      </c>
      <c r="S23" s="51">
        <f t="shared" si="4"/>
        <v>0</v>
      </c>
      <c r="T23" s="51">
        <f t="shared" si="5"/>
        <v>0</v>
      </c>
      <c r="U23" s="51">
        <f t="shared" si="6"/>
        <v>0</v>
      </c>
      <c r="V23" s="51">
        <f t="shared" si="7"/>
        <v>0</v>
      </c>
      <c r="W23" s="51">
        <f t="shared" si="8"/>
        <v>0</v>
      </c>
      <c r="X23" s="51">
        <f t="shared" si="9"/>
        <v>0</v>
      </c>
      <c r="Y23" s="51">
        <f t="shared" si="10"/>
        <v>0</v>
      </c>
      <c r="Z23" s="51">
        <f t="shared" si="11"/>
        <v>0</v>
      </c>
      <c r="AA23" s="51">
        <f t="shared" si="12"/>
        <v>0</v>
      </c>
      <c r="AB23" s="51">
        <f t="shared" si="13"/>
        <v>0</v>
      </c>
      <c r="AC23" s="49"/>
    </row>
    <row r="24" spans="1:31" x14ac:dyDescent="0.2">
      <c r="A24" s="74" t="s">
        <v>15</v>
      </c>
      <c r="B24" s="74"/>
      <c r="C24" s="74"/>
      <c r="D24" s="48">
        <f>D19</f>
        <v>50.870128406999996</v>
      </c>
      <c r="E24" s="48" t="s">
        <v>570</v>
      </c>
      <c r="F24" s="48">
        <f t="shared" ref="F24:AC24" si="14">F19</f>
        <v>32.475177129499997</v>
      </c>
      <c r="G24" s="48">
        <f t="shared" si="14"/>
        <v>18.394951277499999</v>
      </c>
      <c r="H24" s="48">
        <f t="shared" si="14"/>
        <v>5.7750000000000004</v>
      </c>
      <c r="I24" s="48">
        <f t="shared" si="14"/>
        <v>0</v>
      </c>
      <c r="J24" s="48">
        <f t="shared" si="14"/>
        <v>0</v>
      </c>
      <c r="K24" s="48">
        <f t="shared" si="14"/>
        <v>5.7750000000000004</v>
      </c>
      <c r="L24" s="48">
        <f t="shared" si="14"/>
        <v>0</v>
      </c>
      <c r="M24" s="48">
        <f t="shared" si="14"/>
        <v>1.9635</v>
      </c>
      <c r="N24" s="48">
        <f t="shared" si="14"/>
        <v>0</v>
      </c>
      <c r="O24" s="48">
        <f t="shared" si="14"/>
        <v>0</v>
      </c>
      <c r="P24" s="48">
        <f t="shared" si="14"/>
        <v>1.9635</v>
      </c>
      <c r="Q24" s="48">
        <f t="shared" si="14"/>
        <v>0</v>
      </c>
      <c r="R24" s="48">
        <f t="shared" si="14"/>
        <v>16.431451277499999</v>
      </c>
      <c r="S24" s="48">
        <f t="shared" si="14"/>
        <v>-3.8115000000000006</v>
      </c>
      <c r="T24" s="48">
        <f t="shared" si="14"/>
        <v>-66</v>
      </c>
      <c r="U24" s="48">
        <f t="shared" si="14"/>
        <v>0</v>
      </c>
      <c r="V24" s="48">
        <f t="shared" si="14"/>
        <v>0</v>
      </c>
      <c r="W24" s="48">
        <f t="shared" si="14"/>
        <v>0</v>
      </c>
      <c r="X24" s="48">
        <f t="shared" si="14"/>
        <v>0</v>
      </c>
      <c r="Y24" s="48">
        <f t="shared" si="14"/>
        <v>-3.8115000000000006</v>
      </c>
      <c r="Z24" s="48">
        <f t="shared" si="14"/>
        <v>-66</v>
      </c>
      <c r="AA24" s="48">
        <f t="shared" si="14"/>
        <v>0</v>
      </c>
      <c r="AB24" s="48">
        <f t="shared" si="14"/>
        <v>0</v>
      </c>
      <c r="AC24" s="48">
        <f t="shared" si="14"/>
        <v>0</v>
      </c>
    </row>
    <row r="25" spans="1:31" ht="9.9499999999999993" customHeight="1" x14ac:dyDescent="0.2"/>
    <row r="26" spans="1:31" x14ac:dyDescent="0.2">
      <c r="A26" s="7" t="s">
        <v>30</v>
      </c>
    </row>
    <row r="27" spans="1:31" x14ac:dyDescent="0.2">
      <c r="A27" s="7" t="s">
        <v>26</v>
      </c>
    </row>
    <row r="28" spans="1:31" x14ac:dyDescent="0.2">
      <c r="A28" s="7" t="s">
        <v>27</v>
      </c>
    </row>
  </sheetData>
  <mergeCells count="37">
    <mergeCell ref="Z2:AC2"/>
    <mergeCell ref="A3:AC3"/>
    <mergeCell ref="J4:K4"/>
    <mergeCell ref="K9:L9"/>
    <mergeCell ref="K11:S11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Normal="100" zoomScaleSheetLayoutView="100" workbookViewId="0">
      <selection activeCell="I5" sqref="I5"/>
    </sheetView>
  </sheetViews>
  <sheetFormatPr defaultRowHeight="15.75" x14ac:dyDescent="0.25"/>
  <cols>
    <col min="1" max="1" width="8.140625" style="14" customWidth="1"/>
    <col min="2" max="2" width="29.85546875" style="14" customWidth="1"/>
    <col min="3" max="3" width="12.7109375" style="14" customWidth="1"/>
    <col min="4" max="4" width="16.140625" style="14" customWidth="1"/>
    <col min="5" max="5" width="14" style="14" customWidth="1"/>
    <col min="6" max="7" width="10.42578125" style="14" customWidth="1"/>
    <col min="8" max="8" width="7.7109375" style="14" customWidth="1"/>
    <col min="9" max="9" width="9.28515625" style="14" customWidth="1"/>
    <col min="10" max="12" width="7.7109375" style="14" customWidth="1"/>
    <col min="13" max="13" width="8.5703125" style="29" customWidth="1"/>
    <col min="14" max="15" width="7.7109375" style="14" customWidth="1"/>
    <col min="16" max="16" width="8.28515625" style="14" customWidth="1"/>
    <col min="17" max="17" width="9" style="14" customWidth="1"/>
    <col min="18" max="19" width="7.7109375" style="14" customWidth="1"/>
    <col min="20" max="256" width="9.140625" style="14"/>
    <col min="257" max="257" width="8.140625" style="14" customWidth="1"/>
    <col min="258" max="258" width="29.85546875" style="14" customWidth="1"/>
    <col min="259" max="259" width="10.42578125" style="14" customWidth="1"/>
    <col min="260" max="260" width="17.85546875" style="14" customWidth="1"/>
    <col min="261" max="261" width="14" style="14" customWidth="1"/>
    <col min="262" max="271" width="7.7109375" style="14" customWidth="1"/>
    <col min="272" max="273" width="8.28515625" style="14" customWidth="1"/>
    <col min="274" max="275" width="7.7109375" style="14" customWidth="1"/>
    <col min="276" max="512" width="9.140625" style="14"/>
    <col min="513" max="513" width="8.140625" style="14" customWidth="1"/>
    <col min="514" max="514" width="29.85546875" style="14" customWidth="1"/>
    <col min="515" max="515" width="10.42578125" style="14" customWidth="1"/>
    <col min="516" max="516" width="17.85546875" style="14" customWidth="1"/>
    <col min="517" max="517" width="14" style="14" customWidth="1"/>
    <col min="518" max="527" width="7.7109375" style="14" customWidth="1"/>
    <col min="528" max="529" width="8.28515625" style="14" customWidth="1"/>
    <col min="530" max="531" width="7.7109375" style="14" customWidth="1"/>
    <col min="532" max="768" width="9.140625" style="14"/>
    <col min="769" max="769" width="8.140625" style="14" customWidth="1"/>
    <col min="770" max="770" width="29.85546875" style="14" customWidth="1"/>
    <col min="771" max="771" width="10.42578125" style="14" customWidth="1"/>
    <col min="772" max="772" width="17.85546875" style="14" customWidth="1"/>
    <col min="773" max="773" width="14" style="14" customWidth="1"/>
    <col min="774" max="783" width="7.7109375" style="14" customWidth="1"/>
    <col min="784" max="785" width="8.28515625" style="14" customWidth="1"/>
    <col min="786" max="787" width="7.7109375" style="14" customWidth="1"/>
    <col min="788" max="1024" width="9.140625" style="14"/>
    <col min="1025" max="1025" width="8.140625" style="14" customWidth="1"/>
    <col min="1026" max="1026" width="29.85546875" style="14" customWidth="1"/>
    <col min="1027" max="1027" width="10.42578125" style="14" customWidth="1"/>
    <col min="1028" max="1028" width="17.85546875" style="14" customWidth="1"/>
    <col min="1029" max="1029" width="14" style="14" customWidth="1"/>
    <col min="1030" max="1039" width="7.7109375" style="14" customWidth="1"/>
    <col min="1040" max="1041" width="8.28515625" style="14" customWidth="1"/>
    <col min="1042" max="1043" width="7.7109375" style="14" customWidth="1"/>
    <col min="1044" max="1280" width="9.140625" style="14"/>
    <col min="1281" max="1281" width="8.140625" style="14" customWidth="1"/>
    <col min="1282" max="1282" width="29.85546875" style="14" customWidth="1"/>
    <col min="1283" max="1283" width="10.42578125" style="14" customWidth="1"/>
    <col min="1284" max="1284" width="17.85546875" style="14" customWidth="1"/>
    <col min="1285" max="1285" width="14" style="14" customWidth="1"/>
    <col min="1286" max="1295" width="7.7109375" style="14" customWidth="1"/>
    <col min="1296" max="1297" width="8.28515625" style="14" customWidth="1"/>
    <col min="1298" max="1299" width="7.7109375" style="14" customWidth="1"/>
    <col min="1300" max="1536" width="9.140625" style="14"/>
    <col min="1537" max="1537" width="8.140625" style="14" customWidth="1"/>
    <col min="1538" max="1538" width="29.85546875" style="14" customWidth="1"/>
    <col min="1539" max="1539" width="10.42578125" style="14" customWidth="1"/>
    <col min="1540" max="1540" width="17.85546875" style="14" customWidth="1"/>
    <col min="1541" max="1541" width="14" style="14" customWidth="1"/>
    <col min="1542" max="1551" width="7.7109375" style="14" customWidth="1"/>
    <col min="1552" max="1553" width="8.28515625" style="14" customWidth="1"/>
    <col min="1554" max="1555" width="7.7109375" style="14" customWidth="1"/>
    <col min="1556" max="1792" width="9.140625" style="14"/>
    <col min="1793" max="1793" width="8.140625" style="14" customWidth="1"/>
    <col min="1794" max="1794" width="29.85546875" style="14" customWidth="1"/>
    <col min="1795" max="1795" width="10.42578125" style="14" customWidth="1"/>
    <col min="1796" max="1796" width="17.85546875" style="14" customWidth="1"/>
    <col min="1797" max="1797" width="14" style="14" customWidth="1"/>
    <col min="1798" max="1807" width="7.7109375" style="14" customWidth="1"/>
    <col min="1808" max="1809" width="8.28515625" style="14" customWidth="1"/>
    <col min="1810" max="1811" width="7.7109375" style="14" customWidth="1"/>
    <col min="1812" max="2048" width="9.140625" style="14"/>
    <col min="2049" max="2049" width="8.140625" style="14" customWidth="1"/>
    <col min="2050" max="2050" width="29.85546875" style="14" customWidth="1"/>
    <col min="2051" max="2051" width="10.42578125" style="14" customWidth="1"/>
    <col min="2052" max="2052" width="17.85546875" style="14" customWidth="1"/>
    <col min="2053" max="2053" width="14" style="14" customWidth="1"/>
    <col min="2054" max="2063" width="7.7109375" style="14" customWidth="1"/>
    <col min="2064" max="2065" width="8.28515625" style="14" customWidth="1"/>
    <col min="2066" max="2067" width="7.7109375" style="14" customWidth="1"/>
    <col min="2068" max="2304" width="9.140625" style="14"/>
    <col min="2305" max="2305" width="8.140625" style="14" customWidth="1"/>
    <col min="2306" max="2306" width="29.85546875" style="14" customWidth="1"/>
    <col min="2307" max="2307" width="10.42578125" style="14" customWidth="1"/>
    <col min="2308" max="2308" width="17.85546875" style="14" customWidth="1"/>
    <col min="2309" max="2309" width="14" style="14" customWidth="1"/>
    <col min="2310" max="2319" width="7.7109375" style="14" customWidth="1"/>
    <col min="2320" max="2321" width="8.28515625" style="14" customWidth="1"/>
    <col min="2322" max="2323" width="7.7109375" style="14" customWidth="1"/>
    <col min="2324" max="2560" width="9.140625" style="14"/>
    <col min="2561" max="2561" width="8.140625" style="14" customWidth="1"/>
    <col min="2562" max="2562" width="29.85546875" style="14" customWidth="1"/>
    <col min="2563" max="2563" width="10.42578125" style="14" customWidth="1"/>
    <col min="2564" max="2564" width="17.85546875" style="14" customWidth="1"/>
    <col min="2565" max="2565" width="14" style="14" customWidth="1"/>
    <col min="2566" max="2575" width="7.7109375" style="14" customWidth="1"/>
    <col min="2576" max="2577" width="8.28515625" style="14" customWidth="1"/>
    <col min="2578" max="2579" width="7.7109375" style="14" customWidth="1"/>
    <col min="2580" max="2816" width="9.140625" style="14"/>
    <col min="2817" max="2817" width="8.140625" style="14" customWidth="1"/>
    <col min="2818" max="2818" width="29.85546875" style="14" customWidth="1"/>
    <col min="2819" max="2819" width="10.42578125" style="14" customWidth="1"/>
    <col min="2820" max="2820" width="17.85546875" style="14" customWidth="1"/>
    <col min="2821" max="2821" width="14" style="14" customWidth="1"/>
    <col min="2822" max="2831" width="7.7109375" style="14" customWidth="1"/>
    <col min="2832" max="2833" width="8.28515625" style="14" customWidth="1"/>
    <col min="2834" max="2835" width="7.7109375" style="14" customWidth="1"/>
    <col min="2836" max="3072" width="9.140625" style="14"/>
    <col min="3073" max="3073" width="8.140625" style="14" customWidth="1"/>
    <col min="3074" max="3074" width="29.85546875" style="14" customWidth="1"/>
    <col min="3075" max="3075" width="10.42578125" style="14" customWidth="1"/>
    <col min="3076" max="3076" width="17.85546875" style="14" customWidth="1"/>
    <col min="3077" max="3077" width="14" style="14" customWidth="1"/>
    <col min="3078" max="3087" width="7.7109375" style="14" customWidth="1"/>
    <col min="3088" max="3089" width="8.28515625" style="14" customWidth="1"/>
    <col min="3090" max="3091" width="7.7109375" style="14" customWidth="1"/>
    <col min="3092" max="3328" width="9.140625" style="14"/>
    <col min="3329" max="3329" width="8.140625" style="14" customWidth="1"/>
    <col min="3330" max="3330" width="29.85546875" style="14" customWidth="1"/>
    <col min="3331" max="3331" width="10.42578125" style="14" customWidth="1"/>
    <col min="3332" max="3332" width="17.85546875" style="14" customWidth="1"/>
    <col min="3333" max="3333" width="14" style="14" customWidth="1"/>
    <col min="3334" max="3343" width="7.7109375" style="14" customWidth="1"/>
    <col min="3344" max="3345" width="8.28515625" style="14" customWidth="1"/>
    <col min="3346" max="3347" width="7.7109375" style="14" customWidth="1"/>
    <col min="3348" max="3584" width="9.140625" style="14"/>
    <col min="3585" max="3585" width="8.140625" style="14" customWidth="1"/>
    <col min="3586" max="3586" width="29.85546875" style="14" customWidth="1"/>
    <col min="3587" max="3587" width="10.42578125" style="14" customWidth="1"/>
    <col min="3588" max="3588" width="17.85546875" style="14" customWidth="1"/>
    <col min="3589" max="3589" width="14" style="14" customWidth="1"/>
    <col min="3590" max="3599" width="7.7109375" style="14" customWidth="1"/>
    <col min="3600" max="3601" width="8.28515625" style="14" customWidth="1"/>
    <col min="3602" max="3603" width="7.7109375" style="14" customWidth="1"/>
    <col min="3604" max="3840" width="9.140625" style="14"/>
    <col min="3841" max="3841" width="8.140625" style="14" customWidth="1"/>
    <col min="3842" max="3842" width="29.85546875" style="14" customWidth="1"/>
    <col min="3843" max="3843" width="10.42578125" style="14" customWidth="1"/>
    <col min="3844" max="3844" width="17.85546875" style="14" customWidth="1"/>
    <col min="3845" max="3845" width="14" style="14" customWidth="1"/>
    <col min="3846" max="3855" width="7.7109375" style="14" customWidth="1"/>
    <col min="3856" max="3857" width="8.28515625" style="14" customWidth="1"/>
    <col min="3858" max="3859" width="7.7109375" style="14" customWidth="1"/>
    <col min="3860" max="4096" width="9.140625" style="14"/>
    <col min="4097" max="4097" width="8.140625" style="14" customWidth="1"/>
    <col min="4098" max="4098" width="29.85546875" style="14" customWidth="1"/>
    <col min="4099" max="4099" width="10.42578125" style="14" customWidth="1"/>
    <col min="4100" max="4100" width="17.85546875" style="14" customWidth="1"/>
    <col min="4101" max="4101" width="14" style="14" customWidth="1"/>
    <col min="4102" max="4111" width="7.7109375" style="14" customWidth="1"/>
    <col min="4112" max="4113" width="8.28515625" style="14" customWidth="1"/>
    <col min="4114" max="4115" width="7.7109375" style="14" customWidth="1"/>
    <col min="4116" max="4352" width="9.140625" style="14"/>
    <col min="4353" max="4353" width="8.140625" style="14" customWidth="1"/>
    <col min="4354" max="4354" width="29.85546875" style="14" customWidth="1"/>
    <col min="4355" max="4355" width="10.42578125" style="14" customWidth="1"/>
    <col min="4356" max="4356" width="17.85546875" style="14" customWidth="1"/>
    <col min="4357" max="4357" width="14" style="14" customWidth="1"/>
    <col min="4358" max="4367" width="7.7109375" style="14" customWidth="1"/>
    <col min="4368" max="4369" width="8.28515625" style="14" customWidth="1"/>
    <col min="4370" max="4371" width="7.7109375" style="14" customWidth="1"/>
    <col min="4372" max="4608" width="9.140625" style="14"/>
    <col min="4609" max="4609" width="8.140625" style="14" customWidth="1"/>
    <col min="4610" max="4610" width="29.85546875" style="14" customWidth="1"/>
    <col min="4611" max="4611" width="10.42578125" style="14" customWidth="1"/>
    <col min="4612" max="4612" width="17.85546875" style="14" customWidth="1"/>
    <col min="4613" max="4613" width="14" style="14" customWidth="1"/>
    <col min="4614" max="4623" width="7.7109375" style="14" customWidth="1"/>
    <col min="4624" max="4625" width="8.28515625" style="14" customWidth="1"/>
    <col min="4626" max="4627" width="7.7109375" style="14" customWidth="1"/>
    <col min="4628" max="4864" width="9.140625" style="14"/>
    <col min="4865" max="4865" width="8.140625" style="14" customWidth="1"/>
    <col min="4866" max="4866" width="29.85546875" style="14" customWidth="1"/>
    <col min="4867" max="4867" width="10.42578125" style="14" customWidth="1"/>
    <col min="4868" max="4868" width="17.85546875" style="14" customWidth="1"/>
    <col min="4869" max="4869" width="14" style="14" customWidth="1"/>
    <col min="4870" max="4879" width="7.7109375" style="14" customWidth="1"/>
    <col min="4880" max="4881" width="8.28515625" style="14" customWidth="1"/>
    <col min="4882" max="4883" width="7.7109375" style="14" customWidth="1"/>
    <col min="4884" max="5120" width="9.140625" style="14"/>
    <col min="5121" max="5121" width="8.140625" style="14" customWidth="1"/>
    <col min="5122" max="5122" width="29.85546875" style="14" customWidth="1"/>
    <col min="5123" max="5123" width="10.42578125" style="14" customWidth="1"/>
    <col min="5124" max="5124" width="17.85546875" style="14" customWidth="1"/>
    <col min="5125" max="5125" width="14" style="14" customWidth="1"/>
    <col min="5126" max="5135" width="7.7109375" style="14" customWidth="1"/>
    <col min="5136" max="5137" width="8.28515625" style="14" customWidth="1"/>
    <col min="5138" max="5139" width="7.7109375" style="14" customWidth="1"/>
    <col min="5140" max="5376" width="9.140625" style="14"/>
    <col min="5377" max="5377" width="8.140625" style="14" customWidth="1"/>
    <col min="5378" max="5378" width="29.85546875" style="14" customWidth="1"/>
    <col min="5379" max="5379" width="10.42578125" style="14" customWidth="1"/>
    <col min="5380" max="5380" width="17.85546875" style="14" customWidth="1"/>
    <col min="5381" max="5381" width="14" style="14" customWidth="1"/>
    <col min="5382" max="5391" width="7.7109375" style="14" customWidth="1"/>
    <col min="5392" max="5393" width="8.28515625" style="14" customWidth="1"/>
    <col min="5394" max="5395" width="7.7109375" style="14" customWidth="1"/>
    <col min="5396" max="5632" width="9.140625" style="14"/>
    <col min="5633" max="5633" width="8.140625" style="14" customWidth="1"/>
    <col min="5634" max="5634" width="29.85546875" style="14" customWidth="1"/>
    <col min="5635" max="5635" width="10.42578125" style="14" customWidth="1"/>
    <col min="5636" max="5636" width="17.85546875" style="14" customWidth="1"/>
    <col min="5637" max="5637" width="14" style="14" customWidth="1"/>
    <col min="5638" max="5647" width="7.7109375" style="14" customWidth="1"/>
    <col min="5648" max="5649" width="8.28515625" style="14" customWidth="1"/>
    <col min="5650" max="5651" width="7.7109375" style="14" customWidth="1"/>
    <col min="5652" max="5888" width="9.140625" style="14"/>
    <col min="5889" max="5889" width="8.140625" style="14" customWidth="1"/>
    <col min="5890" max="5890" width="29.85546875" style="14" customWidth="1"/>
    <col min="5891" max="5891" width="10.42578125" style="14" customWidth="1"/>
    <col min="5892" max="5892" width="17.85546875" style="14" customWidth="1"/>
    <col min="5893" max="5893" width="14" style="14" customWidth="1"/>
    <col min="5894" max="5903" width="7.7109375" style="14" customWidth="1"/>
    <col min="5904" max="5905" width="8.28515625" style="14" customWidth="1"/>
    <col min="5906" max="5907" width="7.7109375" style="14" customWidth="1"/>
    <col min="5908" max="6144" width="9.140625" style="14"/>
    <col min="6145" max="6145" width="8.140625" style="14" customWidth="1"/>
    <col min="6146" max="6146" width="29.85546875" style="14" customWidth="1"/>
    <col min="6147" max="6147" width="10.42578125" style="14" customWidth="1"/>
    <col min="6148" max="6148" width="17.85546875" style="14" customWidth="1"/>
    <col min="6149" max="6149" width="14" style="14" customWidth="1"/>
    <col min="6150" max="6159" width="7.7109375" style="14" customWidth="1"/>
    <col min="6160" max="6161" width="8.28515625" style="14" customWidth="1"/>
    <col min="6162" max="6163" width="7.7109375" style="14" customWidth="1"/>
    <col min="6164" max="6400" width="9.140625" style="14"/>
    <col min="6401" max="6401" width="8.140625" style="14" customWidth="1"/>
    <col min="6402" max="6402" width="29.85546875" style="14" customWidth="1"/>
    <col min="6403" max="6403" width="10.42578125" style="14" customWidth="1"/>
    <col min="6404" max="6404" width="17.85546875" style="14" customWidth="1"/>
    <col min="6405" max="6405" width="14" style="14" customWidth="1"/>
    <col min="6406" max="6415" width="7.7109375" style="14" customWidth="1"/>
    <col min="6416" max="6417" width="8.28515625" style="14" customWidth="1"/>
    <col min="6418" max="6419" width="7.7109375" style="14" customWidth="1"/>
    <col min="6420" max="6656" width="9.140625" style="14"/>
    <col min="6657" max="6657" width="8.140625" style="14" customWidth="1"/>
    <col min="6658" max="6658" width="29.85546875" style="14" customWidth="1"/>
    <col min="6659" max="6659" width="10.42578125" style="14" customWidth="1"/>
    <col min="6660" max="6660" width="17.85546875" style="14" customWidth="1"/>
    <col min="6661" max="6661" width="14" style="14" customWidth="1"/>
    <col min="6662" max="6671" width="7.7109375" style="14" customWidth="1"/>
    <col min="6672" max="6673" width="8.28515625" style="14" customWidth="1"/>
    <col min="6674" max="6675" width="7.7109375" style="14" customWidth="1"/>
    <col min="6676" max="6912" width="9.140625" style="14"/>
    <col min="6913" max="6913" width="8.140625" style="14" customWidth="1"/>
    <col min="6914" max="6914" width="29.85546875" style="14" customWidth="1"/>
    <col min="6915" max="6915" width="10.42578125" style="14" customWidth="1"/>
    <col min="6916" max="6916" width="17.85546875" style="14" customWidth="1"/>
    <col min="6917" max="6917" width="14" style="14" customWidth="1"/>
    <col min="6918" max="6927" width="7.7109375" style="14" customWidth="1"/>
    <col min="6928" max="6929" width="8.28515625" style="14" customWidth="1"/>
    <col min="6930" max="6931" width="7.7109375" style="14" customWidth="1"/>
    <col min="6932" max="7168" width="9.140625" style="14"/>
    <col min="7169" max="7169" width="8.140625" style="14" customWidth="1"/>
    <col min="7170" max="7170" width="29.85546875" style="14" customWidth="1"/>
    <col min="7171" max="7171" width="10.42578125" style="14" customWidth="1"/>
    <col min="7172" max="7172" width="17.85546875" style="14" customWidth="1"/>
    <col min="7173" max="7173" width="14" style="14" customWidth="1"/>
    <col min="7174" max="7183" width="7.7109375" style="14" customWidth="1"/>
    <col min="7184" max="7185" width="8.28515625" style="14" customWidth="1"/>
    <col min="7186" max="7187" width="7.7109375" style="14" customWidth="1"/>
    <col min="7188" max="7424" width="9.140625" style="14"/>
    <col min="7425" max="7425" width="8.140625" style="14" customWidth="1"/>
    <col min="7426" max="7426" width="29.85546875" style="14" customWidth="1"/>
    <col min="7427" max="7427" width="10.42578125" style="14" customWidth="1"/>
    <col min="7428" max="7428" width="17.85546875" style="14" customWidth="1"/>
    <col min="7429" max="7429" width="14" style="14" customWidth="1"/>
    <col min="7430" max="7439" width="7.7109375" style="14" customWidth="1"/>
    <col min="7440" max="7441" width="8.28515625" style="14" customWidth="1"/>
    <col min="7442" max="7443" width="7.7109375" style="14" customWidth="1"/>
    <col min="7444" max="7680" width="9.140625" style="14"/>
    <col min="7681" max="7681" width="8.140625" style="14" customWidth="1"/>
    <col min="7682" max="7682" width="29.85546875" style="14" customWidth="1"/>
    <col min="7683" max="7683" width="10.42578125" style="14" customWidth="1"/>
    <col min="7684" max="7684" width="17.85546875" style="14" customWidth="1"/>
    <col min="7685" max="7685" width="14" style="14" customWidth="1"/>
    <col min="7686" max="7695" width="7.7109375" style="14" customWidth="1"/>
    <col min="7696" max="7697" width="8.28515625" style="14" customWidth="1"/>
    <col min="7698" max="7699" width="7.7109375" style="14" customWidth="1"/>
    <col min="7700" max="7936" width="9.140625" style="14"/>
    <col min="7937" max="7937" width="8.140625" style="14" customWidth="1"/>
    <col min="7938" max="7938" width="29.85546875" style="14" customWidth="1"/>
    <col min="7939" max="7939" width="10.42578125" style="14" customWidth="1"/>
    <col min="7940" max="7940" width="17.85546875" style="14" customWidth="1"/>
    <col min="7941" max="7941" width="14" style="14" customWidth="1"/>
    <col min="7942" max="7951" width="7.7109375" style="14" customWidth="1"/>
    <col min="7952" max="7953" width="8.28515625" style="14" customWidth="1"/>
    <col min="7954" max="7955" width="7.7109375" style="14" customWidth="1"/>
    <col min="7956" max="8192" width="9.140625" style="14"/>
    <col min="8193" max="8193" width="8.140625" style="14" customWidth="1"/>
    <col min="8194" max="8194" width="29.85546875" style="14" customWidth="1"/>
    <col min="8195" max="8195" width="10.42578125" style="14" customWidth="1"/>
    <col min="8196" max="8196" width="17.85546875" style="14" customWidth="1"/>
    <col min="8197" max="8197" width="14" style="14" customWidth="1"/>
    <col min="8198" max="8207" width="7.7109375" style="14" customWidth="1"/>
    <col min="8208" max="8209" width="8.28515625" style="14" customWidth="1"/>
    <col min="8210" max="8211" width="7.7109375" style="14" customWidth="1"/>
    <col min="8212" max="8448" width="9.140625" style="14"/>
    <col min="8449" max="8449" width="8.140625" style="14" customWidth="1"/>
    <col min="8450" max="8450" width="29.85546875" style="14" customWidth="1"/>
    <col min="8451" max="8451" width="10.42578125" style="14" customWidth="1"/>
    <col min="8452" max="8452" width="17.85546875" style="14" customWidth="1"/>
    <col min="8453" max="8453" width="14" style="14" customWidth="1"/>
    <col min="8454" max="8463" width="7.7109375" style="14" customWidth="1"/>
    <col min="8464" max="8465" width="8.28515625" style="14" customWidth="1"/>
    <col min="8466" max="8467" width="7.7109375" style="14" customWidth="1"/>
    <col min="8468" max="8704" width="9.140625" style="14"/>
    <col min="8705" max="8705" width="8.140625" style="14" customWidth="1"/>
    <col min="8706" max="8706" width="29.85546875" style="14" customWidth="1"/>
    <col min="8707" max="8707" width="10.42578125" style="14" customWidth="1"/>
    <col min="8708" max="8708" width="17.85546875" style="14" customWidth="1"/>
    <col min="8709" max="8709" width="14" style="14" customWidth="1"/>
    <col min="8710" max="8719" width="7.7109375" style="14" customWidth="1"/>
    <col min="8720" max="8721" width="8.28515625" style="14" customWidth="1"/>
    <col min="8722" max="8723" width="7.7109375" style="14" customWidth="1"/>
    <col min="8724" max="8960" width="9.140625" style="14"/>
    <col min="8961" max="8961" width="8.140625" style="14" customWidth="1"/>
    <col min="8962" max="8962" width="29.85546875" style="14" customWidth="1"/>
    <col min="8963" max="8963" width="10.42578125" style="14" customWidth="1"/>
    <col min="8964" max="8964" width="17.85546875" style="14" customWidth="1"/>
    <col min="8965" max="8965" width="14" style="14" customWidth="1"/>
    <col min="8966" max="8975" width="7.7109375" style="14" customWidth="1"/>
    <col min="8976" max="8977" width="8.28515625" style="14" customWidth="1"/>
    <col min="8978" max="8979" width="7.7109375" style="14" customWidth="1"/>
    <col min="8980" max="9216" width="9.140625" style="14"/>
    <col min="9217" max="9217" width="8.140625" style="14" customWidth="1"/>
    <col min="9218" max="9218" width="29.85546875" style="14" customWidth="1"/>
    <col min="9219" max="9219" width="10.42578125" style="14" customWidth="1"/>
    <col min="9220" max="9220" width="17.85546875" style="14" customWidth="1"/>
    <col min="9221" max="9221" width="14" style="14" customWidth="1"/>
    <col min="9222" max="9231" width="7.7109375" style="14" customWidth="1"/>
    <col min="9232" max="9233" width="8.28515625" style="14" customWidth="1"/>
    <col min="9234" max="9235" width="7.7109375" style="14" customWidth="1"/>
    <col min="9236" max="9472" width="9.140625" style="14"/>
    <col min="9473" max="9473" width="8.140625" style="14" customWidth="1"/>
    <col min="9474" max="9474" width="29.85546875" style="14" customWidth="1"/>
    <col min="9475" max="9475" width="10.42578125" style="14" customWidth="1"/>
    <col min="9476" max="9476" width="17.85546875" style="14" customWidth="1"/>
    <col min="9477" max="9477" width="14" style="14" customWidth="1"/>
    <col min="9478" max="9487" width="7.7109375" style="14" customWidth="1"/>
    <col min="9488" max="9489" width="8.28515625" style="14" customWidth="1"/>
    <col min="9490" max="9491" width="7.7109375" style="14" customWidth="1"/>
    <col min="9492" max="9728" width="9.140625" style="14"/>
    <col min="9729" max="9729" width="8.140625" style="14" customWidth="1"/>
    <col min="9730" max="9730" width="29.85546875" style="14" customWidth="1"/>
    <col min="9731" max="9731" width="10.42578125" style="14" customWidth="1"/>
    <col min="9732" max="9732" width="17.85546875" style="14" customWidth="1"/>
    <col min="9733" max="9733" width="14" style="14" customWidth="1"/>
    <col min="9734" max="9743" width="7.7109375" style="14" customWidth="1"/>
    <col min="9744" max="9745" width="8.28515625" style="14" customWidth="1"/>
    <col min="9746" max="9747" width="7.7109375" style="14" customWidth="1"/>
    <col min="9748" max="9984" width="9.140625" style="14"/>
    <col min="9985" max="9985" width="8.140625" style="14" customWidth="1"/>
    <col min="9986" max="9986" width="29.85546875" style="14" customWidth="1"/>
    <col min="9987" max="9987" width="10.42578125" style="14" customWidth="1"/>
    <col min="9988" max="9988" width="17.85546875" style="14" customWidth="1"/>
    <col min="9989" max="9989" width="14" style="14" customWidth="1"/>
    <col min="9990" max="9999" width="7.7109375" style="14" customWidth="1"/>
    <col min="10000" max="10001" width="8.28515625" style="14" customWidth="1"/>
    <col min="10002" max="10003" width="7.7109375" style="14" customWidth="1"/>
    <col min="10004" max="10240" width="9.140625" style="14"/>
    <col min="10241" max="10241" width="8.140625" style="14" customWidth="1"/>
    <col min="10242" max="10242" width="29.85546875" style="14" customWidth="1"/>
    <col min="10243" max="10243" width="10.42578125" style="14" customWidth="1"/>
    <col min="10244" max="10244" width="17.85546875" style="14" customWidth="1"/>
    <col min="10245" max="10245" width="14" style="14" customWidth="1"/>
    <col min="10246" max="10255" width="7.7109375" style="14" customWidth="1"/>
    <col min="10256" max="10257" width="8.28515625" style="14" customWidth="1"/>
    <col min="10258" max="10259" width="7.7109375" style="14" customWidth="1"/>
    <col min="10260" max="10496" width="9.140625" style="14"/>
    <col min="10497" max="10497" width="8.140625" style="14" customWidth="1"/>
    <col min="10498" max="10498" width="29.85546875" style="14" customWidth="1"/>
    <col min="10499" max="10499" width="10.42578125" style="14" customWidth="1"/>
    <col min="10500" max="10500" width="17.85546875" style="14" customWidth="1"/>
    <col min="10501" max="10501" width="14" style="14" customWidth="1"/>
    <col min="10502" max="10511" width="7.7109375" style="14" customWidth="1"/>
    <col min="10512" max="10513" width="8.28515625" style="14" customWidth="1"/>
    <col min="10514" max="10515" width="7.7109375" style="14" customWidth="1"/>
    <col min="10516" max="10752" width="9.140625" style="14"/>
    <col min="10753" max="10753" width="8.140625" style="14" customWidth="1"/>
    <col min="10754" max="10754" width="29.85546875" style="14" customWidth="1"/>
    <col min="10755" max="10755" width="10.42578125" style="14" customWidth="1"/>
    <col min="10756" max="10756" width="17.85546875" style="14" customWidth="1"/>
    <col min="10757" max="10757" width="14" style="14" customWidth="1"/>
    <col min="10758" max="10767" width="7.7109375" style="14" customWidth="1"/>
    <col min="10768" max="10769" width="8.28515625" style="14" customWidth="1"/>
    <col min="10770" max="10771" width="7.7109375" style="14" customWidth="1"/>
    <col min="10772" max="11008" width="9.140625" style="14"/>
    <col min="11009" max="11009" width="8.140625" style="14" customWidth="1"/>
    <col min="11010" max="11010" width="29.85546875" style="14" customWidth="1"/>
    <col min="11011" max="11011" width="10.42578125" style="14" customWidth="1"/>
    <col min="11012" max="11012" width="17.85546875" style="14" customWidth="1"/>
    <col min="11013" max="11013" width="14" style="14" customWidth="1"/>
    <col min="11014" max="11023" width="7.7109375" style="14" customWidth="1"/>
    <col min="11024" max="11025" width="8.28515625" style="14" customWidth="1"/>
    <col min="11026" max="11027" width="7.7109375" style="14" customWidth="1"/>
    <col min="11028" max="11264" width="9.140625" style="14"/>
    <col min="11265" max="11265" width="8.140625" style="14" customWidth="1"/>
    <col min="11266" max="11266" width="29.85546875" style="14" customWidth="1"/>
    <col min="11267" max="11267" width="10.42578125" style="14" customWidth="1"/>
    <col min="11268" max="11268" width="17.85546875" style="14" customWidth="1"/>
    <col min="11269" max="11269" width="14" style="14" customWidth="1"/>
    <col min="11270" max="11279" width="7.7109375" style="14" customWidth="1"/>
    <col min="11280" max="11281" width="8.28515625" style="14" customWidth="1"/>
    <col min="11282" max="11283" width="7.7109375" style="14" customWidth="1"/>
    <col min="11284" max="11520" width="9.140625" style="14"/>
    <col min="11521" max="11521" width="8.140625" style="14" customWidth="1"/>
    <col min="11522" max="11522" width="29.85546875" style="14" customWidth="1"/>
    <col min="11523" max="11523" width="10.42578125" style="14" customWidth="1"/>
    <col min="11524" max="11524" width="17.85546875" style="14" customWidth="1"/>
    <col min="11525" max="11525" width="14" style="14" customWidth="1"/>
    <col min="11526" max="11535" width="7.7109375" style="14" customWidth="1"/>
    <col min="11536" max="11537" width="8.28515625" style="14" customWidth="1"/>
    <col min="11538" max="11539" width="7.7109375" style="14" customWidth="1"/>
    <col min="11540" max="11776" width="9.140625" style="14"/>
    <col min="11777" max="11777" width="8.140625" style="14" customWidth="1"/>
    <col min="11778" max="11778" width="29.85546875" style="14" customWidth="1"/>
    <col min="11779" max="11779" width="10.42578125" style="14" customWidth="1"/>
    <col min="11780" max="11780" width="17.85546875" style="14" customWidth="1"/>
    <col min="11781" max="11781" width="14" style="14" customWidth="1"/>
    <col min="11782" max="11791" width="7.7109375" style="14" customWidth="1"/>
    <col min="11792" max="11793" width="8.28515625" style="14" customWidth="1"/>
    <col min="11794" max="11795" width="7.7109375" style="14" customWidth="1"/>
    <col min="11796" max="12032" width="9.140625" style="14"/>
    <col min="12033" max="12033" width="8.140625" style="14" customWidth="1"/>
    <col min="12034" max="12034" width="29.85546875" style="14" customWidth="1"/>
    <col min="12035" max="12035" width="10.42578125" style="14" customWidth="1"/>
    <col min="12036" max="12036" width="17.85546875" style="14" customWidth="1"/>
    <col min="12037" max="12037" width="14" style="14" customWidth="1"/>
    <col min="12038" max="12047" width="7.7109375" style="14" customWidth="1"/>
    <col min="12048" max="12049" width="8.28515625" style="14" customWidth="1"/>
    <col min="12050" max="12051" width="7.7109375" style="14" customWidth="1"/>
    <col min="12052" max="12288" width="9.140625" style="14"/>
    <col min="12289" max="12289" width="8.140625" style="14" customWidth="1"/>
    <col min="12290" max="12290" width="29.85546875" style="14" customWidth="1"/>
    <col min="12291" max="12291" width="10.42578125" style="14" customWidth="1"/>
    <col min="12292" max="12292" width="17.85546875" style="14" customWidth="1"/>
    <col min="12293" max="12293" width="14" style="14" customWidth="1"/>
    <col min="12294" max="12303" width="7.7109375" style="14" customWidth="1"/>
    <col min="12304" max="12305" width="8.28515625" style="14" customWidth="1"/>
    <col min="12306" max="12307" width="7.7109375" style="14" customWidth="1"/>
    <col min="12308" max="12544" width="9.140625" style="14"/>
    <col min="12545" max="12545" width="8.140625" style="14" customWidth="1"/>
    <col min="12546" max="12546" width="29.85546875" style="14" customWidth="1"/>
    <col min="12547" max="12547" width="10.42578125" style="14" customWidth="1"/>
    <col min="12548" max="12548" width="17.85546875" style="14" customWidth="1"/>
    <col min="12549" max="12549" width="14" style="14" customWidth="1"/>
    <col min="12550" max="12559" width="7.7109375" style="14" customWidth="1"/>
    <col min="12560" max="12561" width="8.28515625" style="14" customWidth="1"/>
    <col min="12562" max="12563" width="7.7109375" style="14" customWidth="1"/>
    <col min="12564" max="12800" width="9.140625" style="14"/>
    <col min="12801" max="12801" width="8.140625" style="14" customWidth="1"/>
    <col min="12802" max="12802" width="29.85546875" style="14" customWidth="1"/>
    <col min="12803" max="12803" width="10.42578125" style="14" customWidth="1"/>
    <col min="12804" max="12804" width="17.85546875" style="14" customWidth="1"/>
    <col min="12805" max="12805" width="14" style="14" customWidth="1"/>
    <col min="12806" max="12815" width="7.7109375" style="14" customWidth="1"/>
    <col min="12816" max="12817" width="8.28515625" style="14" customWidth="1"/>
    <col min="12818" max="12819" width="7.7109375" style="14" customWidth="1"/>
    <col min="12820" max="13056" width="9.140625" style="14"/>
    <col min="13057" max="13057" width="8.140625" style="14" customWidth="1"/>
    <col min="13058" max="13058" width="29.85546875" style="14" customWidth="1"/>
    <col min="13059" max="13059" width="10.42578125" style="14" customWidth="1"/>
    <col min="13060" max="13060" width="17.85546875" style="14" customWidth="1"/>
    <col min="13061" max="13061" width="14" style="14" customWidth="1"/>
    <col min="13062" max="13071" width="7.7109375" style="14" customWidth="1"/>
    <col min="13072" max="13073" width="8.28515625" style="14" customWidth="1"/>
    <col min="13074" max="13075" width="7.7109375" style="14" customWidth="1"/>
    <col min="13076" max="13312" width="9.140625" style="14"/>
    <col min="13313" max="13313" width="8.140625" style="14" customWidth="1"/>
    <col min="13314" max="13314" width="29.85546875" style="14" customWidth="1"/>
    <col min="13315" max="13315" width="10.42578125" style="14" customWidth="1"/>
    <col min="13316" max="13316" width="17.85546875" style="14" customWidth="1"/>
    <col min="13317" max="13317" width="14" style="14" customWidth="1"/>
    <col min="13318" max="13327" width="7.7109375" style="14" customWidth="1"/>
    <col min="13328" max="13329" width="8.28515625" style="14" customWidth="1"/>
    <col min="13330" max="13331" width="7.7109375" style="14" customWidth="1"/>
    <col min="13332" max="13568" width="9.140625" style="14"/>
    <col min="13569" max="13569" width="8.140625" style="14" customWidth="1"/>
    <col min="13570" max="13570" width="29.85546875" style="14" customWidth="1"/>
    <col min="13571" max="13571" width="10.42578125" style="14" customWidth="1"/>
    <col min="13572" max="13572" width="17.85546875" style="14" customWidth="1"/>
    <col min="13573" max="13573" width="14" style="14" customWidth="1"/>
    <col min="13574" max="13583" width="7.7109375" style="14" customWidth="1"/>
    <col min="13584" max="13585" width="8.28515625" style="14" customWidth="1"/>
    <col min="13586" max="13587" width="7.7109375" style="14" customWidth="1"/>
    <col min="13588" max="13824" width="9.140625" style="14"/>
    <col min="13825" max="13825" width="8.140625" style="14" customWidth="1"/>
    <col min="13826" max="13826" width="29.85546875" style="14" customWidth="1"/>
    <col min="13827" max="13827" width="10.42578125" style="14" customWidth="1"/>
    <col min="13828" max="13828" width="17.85546875" style="14" customWidth="1"/>
    <col min="13829" max="13829" width="14" style="14" customWidth="1"/>
    <col min="13830" max="13839" width="7.7109375" style="14" customWidth="1"/>
    <col min="13840" max="13841" width="8.28515625" style="14" customWidth="1"/>
    <col min="13842" max="13843" width="7.7109375" style="14" customWidth="1"/>
    <col min="13844" max="14080" width="9.140625" style="14"/>
    <col min="14081" max="14081" width="8.140625" style="14" customWidth="1"/>
    <col min="14082" max="14082" width="29.85546875" style="14" customWidth="1"/>
    <col min="14083" max="14083" width="10.42578125" style="14" customWidth="1"/>
    <col min="14084" max="14084" width="17.85546875" style="14" customWidth="1"/>
    <col min="14085" max="14085" width="14" style="14" customWidth="1"/>
    <col min="14086" max="14095" width="7.7109375" style="14" customWidth="1"/>
    <col min="14096" max="14097" width="8.28515625" style="14" customWidth="1"/>
    <col min="14098" max="14099" width="7.7109375" style="14" customWidth="1"/>
    <col min="14100" max="14336" width="9.140625" style="14"/>
    <col min="14337" max="14337" width="8.140625" style="14" customWidth="1"/>
    <col min="14338" max="14338" width="29.85546875" style="14" customWidth="1"/>
    <col min="14339" max="14339" width="10.42578125" style="14" customWidth="1"/>
    <col min="14340" max="14340" width="17.85546875" style="14" customWidth="1"/>
    <col min="14341" max="14341" width="14" style="14" customWidth="1"/>
    <col min="14342" max="14351" width="7.7109375" style="14" customWidth="1"/>
    <col min="14352" max="14353" width="8.28515625" style="14" customWidth="1"/>
    <col min="14354" max="14355" width="7.7109375" style="14" customWidth="1"/>
    <col min="14356" max="14592" width="9.140625" style="14"/>
    <col min="14593" max="14593" width="8.140625" style="14" customWidth="1"/>
    <col min="14594" max="14594" width="29.85546875" style="14" customWidth="1"/>
    <col min="14595" max="14595" width="10.42578125" style="14" customWidth="1"/>
    <col min="14596" max="14596" width="17.85546875" style="14" customWidth="1"/>
    <col min="14597" max="14597" width="14" style="14" customWidth="1"/>
    <col min="14598" max="14607" width="7.7109375" style="14" customWidth="1"/>
    <col min="14608" max="14609" width="8.28515625" style="14" customWidth="1"/>
    <col min="14610" max="14611" width="7.7109375" style="14" customWidth="1"/>
    <col min="14612" max="14848" width="9.140625" style="14"/>
    <col min="14849" max="14849" width="8.140625" style="14" customWidth="1"/>
    <col min="14850" max="14850" width="29.85546875" style="14" customWidth="1"/>
    <col min="14851" max="14851" width="10.42578125" style="14" customWidth="1"/>
    <col min="14852" max="14852" width="17.85546875" style="14" customWidth="1"/>
    <col min="14853" max="14853" width="14" style="14" customWidth="1"/>
    <col min="14854" max="14863" width="7.7109375" style="14" customWidth="1"/>
    <col min="14864" max="14865" width="8.28515625" style="14" customWidth="1"/>
    <col min="14866" max="14867" width="7.7109375" style="14" customWidth="1"/>
    <col min="14868" max="15104" width="9.140625" style="14"/>
    <col min="15105" max="15105" width="8.140625" style="14" customWidth="1"/>
    <col min="15106" max="15106" width="29.85546875" style="14" customWidth="1"/>
    <col min="15107" max="15107" width="10.42578125" style="14" customWidth="1"/>
    <col min="15108" max="15108" width="17.85546875" style="14" customWidth="1"/>
    <col min="15109" max="15109" width="14" style="14" customWidth="1"/>
    <col min="15110" max="15119" width="7.7109375" style="14" customWidth="1"/>
    <col min="15120" max="15121" width="8.28515625" style="14" customWidth="1"/>
    <col min="15122" max="15123" width="7.7109375" style="14" customWidth="1"/>
    <col min="15124" max="15360" width="9.140625" style="14"/>
    <col min="15361" max="15361" width="8.140625" style="14" customWidth="1"/>
    <col min="15362" max="15362" width="29.85546875" style="14" customWidth="1"/>
    <col min="15363" max="15363" width="10.42578125" style="14" customWidth="1"/>
    <col min="15364" max="15364" width="17.85546875" style="14" customWidth="1"/>
    <col min="15365" max="15365" width="14" style="14" customWidth="1"/>
    <col min="15366" max="15375" width="7.7109375" style="14" customWidth="1"/>
    <col min="15376" max="15377" width="8.28515625" style="14" customWidth="1"/>
    <col min="15378" max="15379" width="7.7109375" style="14" customWidth="1"/>
    <col min="15380" max="15616" width="9.140625" style="14"/>
    <col min="15617" max="15617" width="8.140625" style="14" customWidth="1"/>
    <col min="15618" max="15618" width="29.85546875" style="14" customWidth="1"/>
    <col min="15619" max="15619" width="10.42578125" style="14" customWidth="1"/>
    <col min="15620" max="15620" width="17.85546875" style="14" customWidth="1"/>
    <col min="15621" max="15621" width="14" style="14" customWidth="1"/>
    <col min="15622" max="15631" width="7.7109375" style="14" customWidth="1"/>
    <col min="15632" max="15633" width="8.28515625" style="14" customWidth="1"/>
    <col min="15634" max="15635" width="7.7109375" style="14" customWidth="1"/>
    <col min="15636" max="15872" width="9.140625" style="14"/>
    <col min="15873" max="15873" width="8.140625" style="14" customWidth="1"/>
    <col min="15874" max="15874" width="29.85546875" style="14" customWidth="1"/>
    <col min="15875" max="15875" width="10.42578125" style="14" customWidth="1"/>
    <col min="15876" max="15876" width="17.85546875" style="14" customWidth="1"/>
    <col min="15877" max="15877" width="14" style="14" customWidth="1"/>
    <col min="15878" max="15887" width="7.7109375" style="14" customWidth="1"/>
    <col min="15888" max="15889" width="8.28515625" style="14" customWidth="1"/>
    <col min="15890" max="15891" width="7.7109375" style="14" customWidth="1"/>
    <col min="15892" max="16128" width="9.140625" style="14"/>
    <col min="16129" max="16129" width="8.140625" style="14" customWidth="1"/>
    <col min="16130" max="16130" width="29.85546875" style="14" customWidth="1"/>
    <col min="16131" max="16131" width="10.42578125" style="14" customWidth="1"/>
    <col min="16132" max="16132" width="17.85546875" style="14" customWidth="1"/>
    <col min="16133" max="16133" width="14" style="14" customWidth="1"/>
    <col min="16134" max="16143" width="7.7109375" style="14" customWidth="1"/>
    <col min="16144" max="16145" width="8.28515625" style="14" customWidth="1"/>
    <col min="16146" max="16147" width="7.7109375" style="14" customWidth="1"/>
    <col min="16148" max="16384" width="9.140625" style="14"/>
  </cols>
  <sheetData>
    <row r="1" spans="1:20" s="10" customFormat="1" ht="12" x14ac:dyDescent="0.2">
      <c r="M1" s="19"/>
      <c r="T1" s="11" t="s">
        <v>33</v>
      </c>
    </row>
    <row r="2" spans="1:20" s="10" customFormat="1" ht="12" x14ac:dyDescent="0.2">
      <c r="M2" s="19"/>
      <c r="Q2" s="93" t="s">
        <v>17</v>
      </c>
      <c r="R2" s="93"/>
      <c r="S2" s="93"/>
      <c r="T2" s="93"/>
    </row>
    <row r="3" spans="1:20" s="12" customFormat="1" ht="12.75" x14ac:dyDescent="0.2">
      <c r="A3" s="94" t="s">
        <v>34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5"/>
      <c r="N3" s="94"/>
      <c r="O3" s="94"/>
      <c r="P3" s="94"/>
      <c r="Q3" s="94"/>
      <c r="R3" s="94"/>
      <c r="S3" s="94"/>
      <c r="T3" s="94"/>
    </row>
    <row r="4" spans="1:20" s="12" customFormat="1" ht="13.5" x14ac:dyDescent="0.25">
      <c r="G4" s="13" t="s">
        <v>19</v>
      </c>
      <c r="H4" s="91" t="str">
        <f>'1'!J4</f>
        <v>2024</v>
      </c>
      <c r="I4" s="92"/>
      <c r="M4" s="28"/>
    </row>
    <row r="6" spans="1:20" s="12" customFormat="1" ht="12.75" x14ac:dyDescent="0.2">
      <c r="F6" s="13" t="s">
        <v>20</v>
      </c>
      <c r="G6" s="96" t="s">
        <v>716</v>
      </c>
      <c r="H6" s="96"/>
      <c r="I6" s="96"/>
      <c r="J6" s="96"/>
      <c r="K6" s="96"/>
      <c r="L6" s="96"/>
      <c r="M6" s="96"/>
      <c r="N6" s="96"/>
      <c r="O6" s="35"/>
      <c r="P6" s="35"/>
      <c r="Q6" s="35"/>
      <c r="S6" s="35"/>
    </row>
    <row r="7" spans="1:20" s="15" customFormat="1" ht="11.25" x14ac:dyDescent="0.2">
      <c r="G7" s="97" t="s">
        <v>21</v>
      </c>
      <c r="H7" s="97"/>
      <c r="I7" s="97"/>
      <c r="J7" s="97"/>
      <c r="K7" s="97"/>
      <c r="L7" s="97"/>
      <c r="M7" s="97"/>
      <c r="N7" s="97"/>
      <c r="O7" s="20"/>
      <c r="P7" s="20"/>
      <c r="Q7" s="20"/>
      <c r="S7" s="20"/>
    </row>
    <row r="9" spans="1:20" s="12" customFormat="1" ht="13.5" x14ac:dyDescent="0.25">
      <c r="H9" s="13" t="s">
        <v>22</v>
      </c>
      <c r="I9" s="91" t="str">
        <f>'1'!K9</f>
        <v>2025</v>
      </c>
      <c r="J9" s="92"/>
      <c r="K9" s="12" t="s">
        <v>23</v>
      </c>
      <c r="M9" s="28"/>
    </row>
    <row r="11" spans="1:20" s="12" customFormat="1" ht="13.5" x14ac:dyDescent="0.25">
      <c r="G11" s="13" t="s">
        <v>24</v>
      </c>
      <c r="H11" s="98" t="str">
        <f>'1'!K11</f>
        <v>приказом ДСиЖКК ХМАО-Югры №42-Пр-6 от 06.10.2022</v>
      </c>
      <c r="I11" s="99"/>
      <c r="J11" s="99"/>
      <c r="K11" s="99"/>
      <c r="L11" s="99"/>
      <c r="M11" s="99"/>
      <c r="N11" s="99"/>
      <c r="O11" s="99"/>
      <c r="Q11" s="18"/>
    </row>
    <row r="12" spans="1:20" s="15" customFormat="1" ht="11.25" x14ac:dyDescent="0.2">
      <c r="H12" s="97" t="s">
        <v>25</v>
      </c>
      <c r="I12" s="97"/>
      <c r="J12" s="97"/>
      <c r="K12" s="97"/>
      <c r="L12" s="97"/>
      <c r="M12" s="97"/>
      <c r="N12" s="97"/>
      <c r="O12" s="97"/>
      <c r="Q12" s="20"/>
    </row>
    <row r="13" spans="1:20" x14ac:dyDescent="0.25">
      <c r="M13" s="14"/>
    </row>
    <row r="14" spans="1:20" s="7" customFormat="1" ht="30.75" customHeight="1" x14ac:dyDescent="0.2">
      <c r="A14" s="75" t="s">
        <v>35</v>
      </c>
      <c r="B14" s="75" t="s">
        <v>36</v>
      </c>
      <c r="C14" s="75" t="s">
        <v>37</v>
      </c>
      <c r="D14" s="75" t="s">
        <v>38</v>
      </c>
      <c r="E14" s="75" t="s">
        <v>39</v>
      </c>
      <c r="F14" s="101" t="s">
        <v>772</v>
      </c>
      <c r="G14" s="102"/>
      <c r="H14" s="101" t="s">
        <v>773</v>
      </c>
      <c r="I14" s="102"/>
      <c r="J14" s="105" t="s">
        <v>774</v>
      </c>
      <c r="K14" s="106"/>
      <c r="L14" s="106"/>
      <c r="M14" s="107"/>
      <c r="N14" s="101" t="s">
        <v>775</v>
      </c>
      <c r="O14" s="102"/>
      <c r="P14" s="105" t="s">
        <v>776</v>
      </c>
      <c r="Q14" s="106"/>
      <c r="R14" s="106"/>
      <c r="S14" s="107"/>
      <c r="T14" s="75" t="s">
        <v>14</v>
      </c>
    </row>
    <row r="15" spans="1:20" s="7" customFormat="1" ht="41.25" customHeight="1" x14ac:dyDescent="0.2">
      <c r="A15" s="76"/>
      <c r="B15" s="76"/>
      <c r="C15" s="76"/>
      <c r="D15" s="76"/>
      <c r="E15" s="76"/>
      <c r="F15" s="103"/>
      <c r="G15" s="104"/>
      <c r="H15" s="103"/>
      <c r="I15" s="104"/>
      <c r="J15" s="78" t="s">
        <v>3</v>
      </c>
      <c r="K15" s="80"/>
      <c r="L15" s="78" t="s">
        <v>9</v>
      </c>
      <c r="M15" s="80"/>
      <c r="N15" s="103"/>
      <c r="O15" s="104"/>
      <c r="P15" s="78" t="s">
        <v>40</v>
      </c>
      <c r="Q15" s="80"/>
      <c r="R15" s="78" t="s">
        <v>13</v>
      </c>
      <c r="S15" s="80"/>
      <c r="T15" s="76"/>
    </row>
    <row r="16" spans="1:20" s="7" customFormat="1" ht="73.5" x14ac:dyDescent="0.2">
      <c r="A16" s="77"/>
      <c r="B16" s="77"/>
      <c r="C16" s="77"/>
      <c r="D16" s="77"/>
      <c r="E16" s="100"/>
      <c r="F16" s="23" t="s">
        <v>41</v>
      </c>
      <c r="G16" s="23" t="s">
        <v>42</v>
      </c>
      <c r="H16" s="23" t="s">
        <v>41</v>
      </c>
      <c r="I16" s="23" t="s">
        <v>42</v>
      </c>
      <c r="J16" s="23" t="s">
        <v>41</v>
      </c>
      <c r="K16" s="23" t="s">
        <v>43</v>
      </c>
      <c r="L16" s="23" t="s">
        <v>41</v>
      </c>
      <c r="M16" s="23" t="s">
        <v>44</v>
      </c>
      <c r="N16" s="23" t="s">
        <v>41</v>
      </c>
      <c r="O16" s="23" t="s">
        <v>42</v>
      </c>
      <c r="P16" s="23" t="s">
        <v>41</v>
      </c>
      <c r="Q16" s="23" t="s">
        <v>43</v>
      </c>
      <c r="R16" s="23" t="s">
        <v>41</v>
      </c>
      <c r="S16" s="23" t="s">
        <v>43</v>
      </c>
      <c r="T16" s="77"/>
    </row>
    <row r="17" spans="1:21" s="7" customFormat="1" ht="10.5" x14ac:dyDescent="0.2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4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6">
        <v>20</v>
      </c>
    </row>
    <row r="18" spans="1:21" s="65" customFormat="1" ht="21" x14ac:dyDescent="0.2">
      <c r="A18" s="55">
        <v>0</v>
      </c>
      <c r="B18" s="55" t="s">
        <v>15</v>
      </c>
      <c r="C18" s="55"/>
      <c r="D18" s="62" t="s">
        <v>570</v>
      </c>
      <c r="E18" s="56">
        <f>SUBTOTAL(9,E19:E22)</f>
        <v>42.73024153099999</v>
      </c>
      <c r="F18" s="62" t="s">
        <v>570</v>
      </c>
      <c r="G18" s="56">
        <f>SUBTOTAL(9,G19:G22)</f>
        <v>27.278482459499994</v>
      </c>
      <c r="H18" s="62" t="s">
        <v>570</v>
      </c>
      <c r="I18" s="56">
        <f>SUBTOTAL(9,I19:I22)</f>
        <v>15.4517590715</v>
      </c>
      <c r="J18" s="62" t="s">
        <v>570</v>
      </c>
      <c r="K18" s="56">
        <f>SUBTOTAL(9,K19:K22)</f>
        <v>4.8509999999999991</v>
      </c>
      <c r="L18" s="62" t="s">
        <v>570</v>
      </c>
      <c r="M18" s="56">
        <f>SUBTOTAL(9,M19:M22)</f>
        <v>1.64934</v>
      </c>
      <c r="N18" s="62" t="s">
        <v>570</v>
      </c>
      <c r="O18" s="56">
        <f>SUBTOTAL(9,O19:O22)</f>
        <v>13.802419071499999</v>
      </c>
      <c r="P18" s="62" t="s">
        <v>570</v>
      </c>
      <c r="Q18" s="56">
        <f>SUBTOTAL(9,Q19:Q22)</f>
        <v>-3.2016599999999991</v>
      </c>
      <c r="R18" s="62" t="s">
        <v>570</v>
      </c>
      <c r="S18" s="56">
        <f>SUBTOTAL(9,S19:S22)</f>
        <v>-65.999999999999986</v>
      </c>
      <c r="T18" s="63"/>
      <c r="U18" s="64"/>
    </row>
    <row r="19" spans="1:21" s="7" customFormat="1" ht="84" x14ac:dyDescent="0.2">
      <c r="A19" s="42" t="s">
        <v>717</v>
      </c>
      <c r="B19" s="43" t="s">
        <v>718</v>
      </c>
      <c r="C19" s="42" t="s">
        <v>719</v>
      </c>
      <c r="D19" s="2" t="s">
        <v>570</v>
      </c>
      <c r="E19" s="26">
        <v>19.117854439999991</v>
      </c>
      <c r="F19" s="2" t="s">
        <v>570</v>
      </c>
      <c r="G19" s="53">
        <v>19.117854439999995</v>
      </c>
      <c r="H19" s="2" t="s">
        <v>570</v>
      </c>
      <c r="I19" s="53">
        <v>0</v>
      </c>
      <c r="J19" s="2" t="s">
        <v>570</v>
      </c>
      <c r="K19" s="1">
        <v>0</v>
      </c>
      <c r="L19" s="2" t="s">
        <v>570</v>
      </c>
      <c r="M19" s="1">
        <v>0</v>
      </c>
      <c r="N19" s="2" t="s">
        <v>570</v>
      </c>
      <c r="O19" s="2">
        <f>I19-M19</f>
        <v>0</v>
      </c>
      <c r="P19" s="2" t="s">
        <v>570</v>
      </c>
      <c r="Q19" s="52">
        <f>M19-K19</f>
        <v>0</v>
      </c>
      <c r="R19" s="2" t="s">
        <v>570</v>
      </c>
      <c r="S19" s="52">
        <f>IF(K19=0,0,(Q19/K19)*100)</f>
        <v>0</v>
      </c>
      <c r="T19" s="8"/>
      <c r="U19" s="30"/>
    </row>
    <row r="20" spans="1:21" s="7" customFormat="1" ht="126" x14ac:dyDescent="0.2">
      <c r="A20" s="42" t="s">
        <v>720</v>
      </c>
      <c r="B20" s="43" t="s">
        <v>728</v>
      </c>
      <c r="C20" s="42" t="s">
        <v>721</v>
      </c>
      <c r="D20" s="2" t="s">
        <v>570</v>
      </c>
      <c r="E20" s="26">
        <v>23.491117380999999</v>
      </c>
      <c r="F20" s="2" t="s">
        <v>570</v>
      </c>
      <c r="G20" s="53">
        <v>8.039358309499999</v>
      </c>
      <c r="H20" s="2" t="s">
        <v>570</v>
      </c>
      <c r="I20" s="53">
        <f>E20-G20</f>
        <v>15.4517590715</v>
      </c>
      <c r="J20" s="2" t="s">
        <v>570</v>
      </c>
      <c r="K20" s="1">
        <v>4.8509999999999991</v>
      </c>
      <c r="L20" s="2" t="s">
        <v>570</v>
      </c>
      <c r="M20" s="1">
        <v>1.64934</v>
      </c>
      <c r="N20" s="2" t="s">
        <v>570</v>
      </c>
      <c r="O20" s="2">
        <f t="shared" ref="O20:O22" si="0">I20-M20</f>
        <v>13.802419071499999</v>
      </c>
      <c r="P20" s="2" t="s">
        <v>570</v>
      </c>
      <c r="Q20" s="52">
        <f t="shared" ref="Q20:Q22" si="1">M20-K20</f>
        <v>-3.2016599999999991</v>
      </c>
      <c r="R20" s="2" t="s">
        <v>570</v>
      </c>
      <c r="S20" s="52">
        <f t="shared" ref="S20:S22" si="2">IF(K20=0,0,(Q20/K20)*100)</f>
        <v>-65.999999999999986</v>
      </c>
      <c r="T20" s="8"/>
    </row>
    <row r="21" spans="1:21" s="7" customFormat="1" ht="63" x14ac:dyDescent="0.2">
      <c r="A21" s="42" t="s">
        <v>722</v>
      </c>
      <c r="B21" s="43" t="s">
        <v>723</v>
      </c>
      <c r="C21" s="42" t="s">
        <v>724</v>
      </c>
      <c r="D21" s="2" t="s">
        <v>570</v>
      </c>
      <c r="E21" s="26">
        <v>3.8449910000000004E-2</v>
      </c>
      <c r="F21" s="2" t="s">
        <v>570</v>
      </c>
      <c r="G21" s="53">
        <v>3.8449910000000004E-2</v>
      </c>
      <c r="H21" s="2" t="s">
        <v>570</v>
      </c>
      <c r="I21" s="53">
        <v>0</v>
      </c>
      <c r="J21" s="2" t="s">
        <v>570</v>
      </c>
      <c r="K21" s="1">
        <v>0</v>
      </c>
      <c r="L21" s="2" t="s">
        <v>570</v>
      </c>
      <c r="M21" s="1">
        <v>0</v>
      </c>
      <c r="N21" s="2" t="s">
        <v>570</v>
      </c>
      <c r="O21" s="2">
        <f t="shared" si="0"/>
        <v>0</v>
      </c>
      <c r="P21" s="2" t="s">
        <v>570</v>
      </c>
      <c r="Q21" s="52">
        <f t="shared" si="1"/>
        <v>0</v>
      </c>
      <c r="R21" s="2" t="s">
        <v>570</v>
      </c>
      <c r="S21" s="52">
        <f t="shared" si="2"/>
        <v>0</v>
      </c>
      <c r="T21" s="8"/>
    </row>
    <row r="22" spans="1:21" s="7" customFormat="1" ht="73.5" x14ac:dyDescent="0.2">
      <c r="A22" s="42" t="s">
        <v>725</v>
      </c>
      <c r="B22" s="43" t="s">
        <v>726</v>
      </c>
      <c r="C22" s="42" t="s">
        <v>727</v>
      </c>
      <c r="D22" s="2" t="s">
        <v>570</v>
      </c>
      <c r="E22" s="26">
        <v>8.2819799999999999E-2</v>
      </c>
      <c r="F22" s="2" t="s">
        <v>570</v>
      </c>
      <c r="G22" s="53">
        <v>8.2819799999999999E-2</v>
      </c>
      <c r="H22" s="2" t="s">
        <v>570</v>
      </c>
      <c r="I22" s="53">
        <v>0</v>
      </c>
      <c r="J22" s="2" t="s">
        <v>570</v>
      </c>
      <c r="K22" s="1">
        <v>0</v>
      </c>
      <c r="L22" s="2" t="s">
        <v>570</v>
      </c>
      <c r="M22" s="1">
        <v>0</v>
      </c>
      <c r="N22" s="2" t="s">
        <v>570</v>
      </c>
      <c r="O22" s="2">
        <f t="shared" si="0"/>
        <v>0</v>
      </c>
      <c r="P22" s="2" t="s">
        <v>570</v>
      </c>
      <c r="Q22" s="52">
        <f t="shared" si="1"/>
        <v>0</v>
      </c>
      <c r="R22" s="2" t="s">
        <v>570</v>
      </c>
      <c r="S22" s="52">
        <f t="shared" si="2"/>
        <v>0</v>
      </c>
      <c r="T22" s="8"/>
    </row>
    <row r="23" spans="1:21" s="7" customFormat="1" ht="10.5" x14ac:dyDescent="0.2">
      <c r="A23" s="74" t="s">
        <v>15</v>
      </c>
      <c r="B23" s="74"/>
      <c r="C23" s="74"/>
      <c r="D23" s="8" t="s">
        <v>570</v>
      </c>
      <c r="E23" s="54">
        <f>E18</f>
        <v>42.73024153099999</v>
      </c>
      <c r="F23" s="8" t="str">
        <f t="shared" ref="F23:T23" si="3">F18</f>
        <v>нд</v>
      </c>
      <c r="G23" s="8">
        <f t="shared" si="3"/>
        <v>27.278482459499994</v>
      </c>
      <c r="H23" s="8" t="str">
        <f t="shared" si="3"/>
        <v>нд</v>
      </c>
      <c r="I23" s="8">
        <f t="shared" si="3"/>
        <v>15.4517590715</v>
      </c>
      <c r="J23" s="8" t="str">
        <f t="shared" si="3"/>
        <v>нд</v>
      </c>
      <c r="K23" s="8">
        <f t="shared" si="3"/>
        <v>4.8509999999999991</v>
      </c>
      <c r="L23" s="8" t="str">
        <f t="shared" si="3"/>
        <v>нд</v>
      </c>
      <c r="M23" s="8">
        <f t="shared" si="3"/>
        <v>1.64934</v>
      </c>
      <c r="N23" s="8" t="str">
        <f t="shared" si="3"/>
        <v>нд</v>
      </c>
      <c r="O23" s="8">
        <f t="shared" si="3"/>
        <v>13.802419071499999</v>
      </c>
      <c r="P23" s="8" t="str">
        <f t="shared" si="3"/>
        <v>нд</v>
      </c>
      <c r="Q23" s="8">
        <f t="shared" si="3"/>
        <v>-3.2016599999999991</v>
      </c>
      <c r="R23" s="8" t="str">
        <f t="shared" si="3"/>
        <v>нд</v>
      </c>
      <c r="S23" s="8">
        <f t="shared" si="3"/>
        <v>-65.999999999999986</v>
      </c>
      <c r="T23" s="8">
        <f t="shared" si="3"/>
        <v>0</v>
      </c>
    </row>
    <row r="25" spans="1:21" s="10" customFormat="1" ht="12" x14ac:dyDescent="0.2">
      <c r="A25" s="10" t="s">
        <v>45</v>
      </c>
      <c r="M25" s="19"/>
    </row>
    <row r="26" spans="1:21" s="10" customFormat="1" ht="12" x14ac:dyDescent="0.2">
      <c r="A26" s="10" t="s">
        <v>46</v>
      </c>
      <c r="M26" s="19"/>
    </row>
  </sheetData>
  <mergeCells count="24">
    <mergeCell ref="A23:C23"/>
    <mergeCell ref="N14:O15"/>
    <mergeCell ref="P14:S14"/>
    <mergeCell ref="T14:T16"/>
    <mergeCell ref="J15:K15"/>
    <mergeCell ref="L15:M15"/>
    <mergeCell ref="P15:Q15"/>
    <mergeCell ref="R15:S15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I9:J9"/>
    <mergeCell ref="Q2:T2"/>
    <mergeCell ref="A3:T3"/>
    <mergeCell ref="H4:I4"/>
    <mergeCell ref="G6:N6"/>
    <mergeCell ref="G7:N7"/>
  </mergeCells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J9" sqref="J9:K9"/>
    </sheetView>
  </sheetViews>
  <sheetFormatPr defaultRowHeight="10.5" x14ac:dyDescent="0.2"/>
  <cols>
    <col min="1" max="1" width="7.85546875" style="7" customWidth="1"/>
    <col min="2" max="2" width="25.140625" style="32" customWidth="1"/>
    <col min="3" max="4" width="13" style="7" customWidth="1"/>
    <col min="5" max="5" width="11.28515625" style="7" customWidth="1"/>
    <col min="6" max="11" width="7.140625" style="7" customWidth="1"/>
    <col min="12" max="12" width="10.85546875" style="7" customWidth="1"/>
    <col min="13" max="13" width="6.85546875" style="7" customWidth="1"/>
    <col min="14" max="14" width="5.140625" style="7" customWidth="1"/>
    <col min="15" max="15" width="4.7109375" style="7" customWidth="1"/>
    <col min="16" max="16" width="5.140625" style="7" customWidth="1"/>
    <col min="17" max="17" width="5.85546875" style="7" customWidth="1"/>
    <col min="18" max="18" width="5.5703125" style="7" customWidth="1"/>
    <col min="19" max="19" width="9.140625" style="7" customWidth="1"/>
    <col min="20" max="20" width="6" style="7" customWidth="1"/>
    <col min="21" max="21" width="9.140625" style="7" customWidth="1"/>
    <col min="22" max="22" width="8.140625" style="7" customWidth="1"/>
    <col min="23" max="23" width="10.7109375" style="7" customWidth="1"/>
    <col min="24" max="254" width="9.140625" style="7"/>
    <col min="255" max="255" width="7.85546875" style="7" customWidth="1"/>
    <col min="256" max="256" width="25.140625" style="7" customWidth="1"/>
    <col min="257" max="258" width="13" style="7" customWidth="1"/>
    <col min="259" max="259" width="12.7109375" style="7" customWidth="1"/>
    <col min="260" max="265" width="6" style="7" customWidth="1"/>
    <col min="266" max="266" width="12.7109375" style="7" customWidth="1"/>
    <col min="267" max="272" width="6" style="7" customWidth="1"/>
    <col min="273" max="273" width="9.140625" style="7" customWidth="1"/>
    <col min="274" max="274" width="6" style="7" customWidth="1"/>
    <col min="275" max="275" width="9.140625" style="7" customWidth="1"/>
    <col min="276" max="276" width="6" style="7" customWidth="1"/>
    <col min="277" max="277" width="10.7109375" style="7" customWidth="1"/>
    <col min="278" max="510" width="9.140625" style="7"/>
    <col min="511" max="511" width="7.85546875" style="7" customWidth="1"/>
    <col min="512" max="512" width="25.140625" style="7" customWidth="1"/>
    <col min="513" max="514" width="13" style="7" customWidth="1"/>
    <col min="515" max="515" width="12.7109375" style="7" customWidth="1"/>
    <col min="516" max="521" width="6" style="7" customWidth="1"/>
    <col min="522" max="522" width="12.7109375" style="7" customWidth="1"/>
    <col min="523" max="528" width="6" style="7" customWidth="1"/>
    <col min="529" max="529" width="9.140625" style="7" customWidth="1"/>
    <col min="530" max="530" width="6" style="7" customWidth="1"/>
    <col min="531" max="531" width="9.140625" style="7" customWidth="1"/>
    <col min="532" max="532" width="6" style="7" customWidth="1"/>
    <col min="533" max="533" width="10.7109375" style="7" customWidth="1"/>
    <col min="534" max="766" width="9.140625" style="7"/>
    <col min="767" max="767" width="7.85546875" style="7" customWidth="1"/>
    <col min="768" max="768" width="25.140625" style="7" customWidth="1"/>
    <col min="769" max="770" width="13" style="7" customWidth="1"/>
    <col min="771" max="771" width="12.7109375" style="7" customWidth="1"/>
    <col min="772" max="777" width="6" style="7" customWidth="1"/>
    <col min="778" max="778" width="12.7109375" style="7" customWidth="1"/>
    <col min="779" max="784" width="6" style="7" customWidth="1"/>
    <col min="785" max="785" width="9.140625" style="7" customWidth="1"/>
    <col min="786" max="786" width="6" style="7" customWidth="1"/>
    <col min="787" max="787" width="9.140625" style="7" customWidth="1"/>
    <col min="788" max="788" width="6" style="7" customWidth="1"/>
    <col min="789" max="789" width="10.7109375" style="7" customWidth="1"/>
    <col min="790" max="1022" width="9.140625" style="7"/>
    <col min="1023" max="1023" width="7.85546875" style="7" customWidth="1"/>
    <col min="1024" max="1024" width="25.140625" style="7" customWidth="1"/>
    <col min="1025" max="1026" width="13" style="7" customWidth="1"/>
    <col min="1027" max="1027" width="12.7109375" style="7" customWidth="1"/>
    <col min="1028" max="1033" width="6" style="7" customWidth="1"/>
    <col min="1034" max="1034" width="12.7109375" style="7" customWidth="1"/>
    <col min="1035" max="1040" width="6" style="7" customWidth="1"/>
    <col min="1041" max="1041" width="9.140625" style="7" customWidth="1"/>
    <col min="1042" max="1042" width="6" style="7" customWidth="1"/>
    <col min="1043" max="1043" width="9.140625" style="7" customWidth="1"/>
    <col min="1044" max="1044" width="6" style="7" customWidth="1"/>
    <col min="1045" max="1045" width="10.7109375" style="7" customWidth="1"/>
    <col min="1046" max="1278" width="9.140625" style="7"/>
    <col min="1279" max="1279" width="7.85546875" style="7" customWidth="1"/>
    <col min="1280" max="1280" width="25.140625" style="7" customWidth="1"/>
    <col min="1281" max="1282" width="13" style="7" customWidth="1"/>
    <col min="1283" max="1283" width="12.7109375" style="7" customWidth="1"/>
    <col min="1284" max="1289" width="6" style="7" customWidth="1"/>
    <col min="1290" max="1290" width="12.7109375" style="7" customWidth="1"/>
    <col min="1291" max="1296" width="6" style="7" customWidth="1"/>
    <col min="1297" max="1297" width="9.140625" style="7" customWidth="1"/>
    <col min="1298" max="1298" width="6" style="7" customWidth="1"/>
    <col min="1299" max="1299" width="9.140625" style="7" customWidth="1"/>
    <col min="1300" max="1300" width="6" style="7" customWidth="1"/>
    <col min="1301" max="1301" width="10.7109375" style="7" customWidth="1"/>
    <col min="1302" max="1534" width="9.140625" style="7"/>
    <col min="1535" max="1535" width="7.85546875" style="7" customWidth="1"/>
    <col min="1536" max="1536" width="25.140625" style="7" customWidth="1"/>
    <col min="1537" max="1538" width="13" style="7" customWidth="1"/>
    <col min="1539" max="1539" width="12.7109375" style="7" customWidth="1"/>
    <col min="1540" max="1545" width="6" style="7" customWidth="1"/>
    <col min="1546" max="1546" width="12.7109375" style="7" customWidth="1"/>
    <col min="1547" max="1552" width="6" style="7" customWidth="1"/>
    <col min="1553" max="1553" width="9.140625" style="7" customWidth="1"/>
    <col min="1554" max="1554" width="6" style="7" customWidth="1"/>
    <col min="1555" max="1555" width="9.140625" style="7" customWidth="1"/>
    <col min="1556" max="1556" width="6" style="7" customWidth="1"/>
    <col min="1557" max="1557" width="10.7109375" style="7" customWidth="1"/>
    <col min="1558" max="1790" width="9.140625" style="7"/>
    <col min="1791" max="1791" width="7.85546875" style="7" customWidth="1"/>
    <col min="1792" max="1792" width="25.140625" style="7" customWidth="1"/>
    <col min="1793" max="1794" width="13" style="7" customWidth="1"/>
    <col min="1795" max="1795" width="12.7109375" style="7" customWidth="1"/>
    <col min="1796" max="1801" width="6" style="7" customWidth="1"/>
    <col min="1802" max="1802" width="12.7109375" style="7" customWidth="1"/>
    <col min="1803" max="1808" width="6" style="7" customWidth="1"/>
    <col min="1809" max="1809" width="9.140625" style="7" customWidth="1"/>
    <col min="1810" max="1810" width="6" style="7" customWidth="1"/>
    <col min="1811" max="1811" width="9.140625" style="7" customWidth="1"/>
    <col min="1812" max="1812" width="6" style="7" customWidth="1"/>
    <col min="1813" max="1813" width="10.7109375" style="7" customWidth="1"/>
    <col min="1814" max="2046" width="9.140625" style="7"/>
    <col min="2047" max="2047" width="7.85546875" style="7" customWidth="1"/>
    <col min="2048" max="2048" width="25.140625" style="7" customWidth="1"/>
    <col min="2049" max="2050" width="13" style="7" customWidth="1"/>
    <col min="2051" max="2051" width="12.7109375" style="7" customWidth="1"/>
    <col min="2052" max="2057" width="6" style="7" customWidth="1"/>
    <col min="2058" max="2058" width="12.7109375" style="7" customWidth="1"/>
    <col min="2059" max="2064" width="6" style="7" customWidth="1"/>
    <col min="2065" max="2065" width="9.140625" style="7" customWidth="1"/>
    <col min="2066" max="2066" width="6" style="7" customWidth="1"/>
    <col min="2067" max="2067" width="9.140625" style="7" customWidth="1"/>
    <col min="2068" max="2068" width="6" style="7" customWidth="1"/>
    <col min="2069" max="2069" width="10.7109375" style="7" customWidth="1"/>
    <col min="2070" max="2302" width="9.140625" style="7"/>
    <col min="2303" max="2303" width="7.85546875" style="7" customWidth="1"/>
    <col min="2304" max="2304" width="25.140625" style="7" customWidth="1"/>
    <col min="2305" max="2306" width="13" style="7" customWidth="1"/>
    <col min="2307" max="2307" width="12.7109375" style="7" customWidth="1"/>
    <col min="2308" max="2313" width="6" style="7" customWidth="1"/>
    <col min="2314" max="2314" width="12.7109375" style="7" customWidth="1"/>
    <col min="2315" max="2320" width="6" style="7" customWidth="1"/>
    <col min="2321" max="2321" width="9.140625" style="7" customWidth="1"/>
    <col min="2322" max="2322" width="6" style="7" customWidth="1"/>
    <col min="2323" max="2323" width="9.140625" style="7" customWidth="1"/>
    <col min="2324" max="2324" width="6" style="7" customWidth="1"/>
    <col min="2325" max="2325" width="10.7109375" style="7" customWidth="1"/>
    <col min="2326" max="2558" width="9.140625" style="7"/>
    <col min="2559" max="2559" width="7.85546875" style="7" customWidth="1"/>
    <col min="2560" max="2560" width="25.140625" style="7" customWidth="1"/>
    <col min="2561" max="2562" width="13" style="7" customWidth="1"/>
    <col min="2563" max="2563" width="12.7109375" style="7" customWidth="1"/>
    <col min="2564" max="2569" width="6" style="7" customWidth="1"/>
    <col min="2570" max="2570" width="12.7109375" style="7" customWidth="1"/>
    <col min="2571" max="2576" width="6" style="7" customWidth="1"/>
    <col min="2577" max="2577" width="9.140625" style="7" customWidth="1"/>
    <col min="2578" max="2578" width="6" style="7" customWidth="1"/>
    <col min="2579" max="2579" width="9.140625" style="7" customWidth="1"/>
    <col min="2580" max="2580" width="6" style="7" customWidth="1"/>
    <col min="2581" max="2581" width="10.7109375" style="7" customWidth="1"/>
    <col min="2582" max="2814" width="9.140625" style="7"/>
    <col min="2815" max="2815" width="7.85546875" style="7" customWidth="1"/>
    <col min="2816" max="2816" width="25.140625" style="7" customWidth="1"/>
    <col min="2817" max="2818" width="13" style="7" customWidth="1"/>
    <col min="2819" max="2819" width="12.7109375" style="7" customWidth="1"/>
    <col min="2820" max="2825" width="6" style="7" customWidth="1"/>
    <col min="2826" max="2826" width="12.7109375" style="7" customWidth="1"/>
    <col min="2827" max="2832" width="6" style="7" customWidth="1"/>
    <col min="2833" max="2833" width="9.140625" style="7" customWidth="1"/>
    <col min="2834" max="2834" width="6" style="7" customWidth="1"/>
    <col min="2835" max="2835" width="9.140625" style="7" customWidth="1"/>
    <col min="2836" max="2836" width="6" style="7" customWidth="1"/>
    <col min="2837" max="2837" width="10.7109375" style="7" customWidth="1"/>
    <col min="2838" max="3070" width="9.140625" style="7"/>
    <col min="3071" max="3071" width="7.85546875" style="7" customWidth="1"/>
    <col min="3072" max="3072" width="25.140625" style="7" customWidth="1"/>
    <col min="3073" max="3074" width="13" style="7" customWidth="1"/>
    <col min="3075" max="3075" width="12.7109375" style="7" customWidth="1"/>
    <col min="3076" max="3081" width="6" style="7" customWidth="1"/>
    <col min="3082" max="3082" width="12.7109375" style="7" customWidth="1"/>
    <col min="3083" max="3088" width="6" style="7" customWidth="1"/>
    <col min="3089" max="3089" width="9.140625" style="7" customWidth="1"/>
    <col min="3090" max="3090" width="6" style="7" customWidth="1"/>
    <col min="3091" max="3091" width="9.140625" style="7" customWidth="1"/>
    <col min="3092" max="3092" width="6" style="7" customWidth="1"/>
    <col min="3093" max="3093" width="10.7109375" style="7" customWidth="1"/>
    <col min="3094" max="3326" width="9.140625" style="7"/>
    <col min="3327" max="3327" width="7.85546875" style="7" customWidth="1"/>
    <col min="3328" max="3328" width="25.140625" style="7" customWidth="1"/>
    <col min="3329" max="3330" width="13" style="7" customWidth="1"/>
    <col min="3331" max="3331" width="12.7109375" style="7" customWidth="1"/>
    <col min="3332" max="3337" width="6" style="7" customWidth="1"/>
    <col min="3338" max="3338" width="12.7109375" style="7" customWidth="1"/>
    <col min="3339" max="3344" width="6" style="7" customWidth="1"/>
    <col min="3345" max="3345" width="9.140625" style="7" customWidth="1"/>
    <col min="3346" max="3346" width="6" style="7" customWidth="1"/>
    <col min="3347" max="3347" width="9.140625" style="7" customWidth="1"/>
    <col min="3348" max="3348" width="6" style="7" customWidth="1"/>
    <col min="3349" max="3349" width="10.7109375" style="7" customWidth="1"/>
    <col min="3350" max="3582" width="9.140625" style="7"/>
    <col min="3583" max="3583" width="7.85546875" style="7" customWidth="1"/>
    <col min="3584" max="3584" width="25.140625" style="7" customWidth="1"/>
    <col min="3585" max="3586" width="13" style="7" customWidth="1"/>
    <col min="3587" max="3587" width="12.7109375" style="7" customWidth="1"/>
    <col min="3588" max="3593" width="6" style="7" customWidth="1"/>
    <col min="3594" max="3594" width="12.7109375" style="7" customWidth="1"/>
    <col min="3595" max="3600" width="6" style="7" customWidth="1"/>
    <col min="3601" max="3601" width="9.140625" style="7" customWidth="1"/>
    <col min="3602" max="3602" width="6" style="7" customWidth="1"/>
    <col min="3603" max="3603" width="9.140625" style="7" customWidth="1"/>
    <col min="3604" max="3604" width="6" style="7" customWidth="1"/>
    <col min="3605" max="3605" width="10.7109375" style="7" customWidth="1"/>
    <col min="3606" max="3838" width="9.140625" style="7"/>
    <col min="3839" max="3839" width="7.85546875" style="7" customWidth="1"/>
    <col min="3840" max="3840" width="25.140625" style="7" customWidth="1"/>
    <col min="3841" max="3842" width="13" style="7" customWidth="1"/>
    <col min="3843" max="3843" width="12.7109375" style="7" customWidth="1"/>
    <col min="3844" max="3849" width="6" style="7" customWidth="1"/>
    <col min="3850" max="3850" width="12.7109375" style="7" customWidth="1"/>
    <col min="3851" max="3856" width="6" style="7" customWidth="1"/>
    <col min="3857" max="3857" width="9.140625" style="7" customWidth="1"/>
    <col min="3858" max="3858" width="6" style="7" customWidth="1"/>
    <col min="3859" max="3859" width="9.140625" style="7" customWidth="1"/>
    <col min="3860" max="3860" width="6" style="7" customWidth="1"/>
    <col min="3861" max="3861" width="10.7109375" style="7" customWidth="1"/>
    <col min="3862" max="4094" width="9.140625" style="7"/>
    <col min="4095" max="4095" width="7.85546875" style="7" customWidth="1"/>
    <col min="4096" max="4096" width="25.140625" style="7" customWidth="1"/>
    <col min="4097" max="4098" width="13" style="7" customWidth="1"/>
    <col min="4099" max="4099" width="12.7109375" style="7" customWidth="1"/>
    <col min="4100" max="4105" width="6" style="7" customWidth="1"/>
    <col min="4106" max="4106" width="12.7109375" style="7" customWidth="1"/>
    <col min="4107" max="4112" width="6" style="7" customWidth="1"/>
    <col min="4113" max="4113" width="9.140625" style="7" customWidth="1"/>
    <col min="4114" max="4114" width="6" style="7" customWidth="1"/>
    <col min="4115" max="4115" width="9.140625" style="7" customWidth="1"/>
    <col min="4116" max="4116" width="6" style="7" customWidth="1"/>
    <col min="4117" max="4117" width="10.7109375" style="7" customWidth="1"/>
    <col min="4118" max="4350" width="9.140625" style="7"/>
    <col min="4351" max="4351" width="7.85546875" style="7" customWidth="1"/>
    <col min="4352" max="4352" width="25.140625" style="7" customWidth="1"/>
    <col min="4353" max="4354" width="13" style="7" customWidth="1"/>
    <col min="4355" max="4355" width="12.7109375" style="7" customWidth="1"/>
    <col min="4356" max="4361" width="6" style="7" customWidth="1"/>
    <col min="4362" max="4362" width="12.7109375" style="7" customWidth="1"/>
    <col min="4363" max="4368" width="6" style="7" customWidth="1"/>
    <col min="4369" max="4369" width="9.140625" style="7" customWidth="1"/>
    <col min="4370" max="4370" width="6" style="7" customWidth="1"/>
    <col min="4371" max="4371" width="9.140625" style="7" customWidth="1"/>
    <col min="4372" max="4372" width="6" style="7" customWidth="1"/>
    <col min="4373" max="4373" width="10.7109375" style="7" customWidth="1"/>
    <col min="4374" max="4606" width="9.140625" style="7"/>
    <col min="4607" max="4607" width="7.85546875" style="7" customWidth="1"/>
    <col min="4608" max="4608" width="25.140625" style="7" customWidth="1"/>
    <col min="4609" max="4610" width="13" style="7" customWidth="1"/>
    <col min="4611" max="4611" width="12.7109375" style="7" customWidth="1"/>
    <col min="4612" max="4617" width="6" style="7" customWidth="1"/>
    <col min="4618" max="4618" width="12.7109375" style="7" customWidth="1"/>
    <col min="4619" max="4624" width="6" style="7" customWidth="1"/>
    <col min="4625" max="4625" width="9.140625" style="7" customWidth="1"/>
    <col min="4626" max="4626" width="6" style="7" customWidth="1"/>
    <col min="4627" max="4627" width="9.140625" style="7" customWidth="1"/>
    <col min="4628" max="4628" width="6" style="7" customWidth="1"/>
    <col min="4629" max="4629" width="10.7109375" style="7" customWidth="1"/>
    <col min="4630" max="4862" width="9.140625" style="7"/>
    <col min="4863" max="4863" width="7.85546875" style="7" customWidth="1"/>
    <col min="4864" max="4864" width="25.140625" style="7" customWidth="1"/>
    <col min="4865" max="4866" width="13" style="7" customWidth="1"/>
    <col min="4867" max="4867" width="12.7109375" style="7" customWidth="1"/>
    <col min="4868" max="4873" width="6" style="7" customWidth="1"/>
    <col min="4874" max="4874" width="12.7109375" style="7" customWidth="1"/>
    <col min="4875" max="4880" width="6" style="7" customWidth="1"/>
    <col min="4881" max="4881" width="9.140625" style="7" customWidth="1"/>
    <col min="4882" max="4882" width="6" style="7" customWidth="1"/>
    <col min="4883" max="4883" width="9.140625" style="7" customWidth="1"/>
    <col min="4884" max="4884" width="6" style="7" customWidth="1"/>
    <col min="4885" max="4885" width="10.7109375" style="7" customWidth="1"/>
    <col min="4886" max="5118" width="9.140625" style="7"/>
    <col min="5119" max="5119" width="7.85546875" style="7" customWidth="1"/>
    <col min="5120" max="5120" width="25.140625" style="7" customWidth="1"/>
    <col min="5121" max="5122" width="13" style="7" customWidth="1"/>
    <col min="5123" max="5123" width="12.7109375" style="7" customWidth="1"/>
    <col min="5124" max="5129" width="6" style="7" customWidth="1"/>
    <col min="5130" max="5130" width="12.7109375" style="7" customWidth="1"/>
    <col min="5131" max="5136" width="6" style="7" customWidth="1"/>
    <col min="5137" max="5137" width="9.140625" style="7" customWidth="1"/>
    <col min="5138" max="5138" width="6" style="7" customWidth="1"/>
    <col min="5139" max="5139" width="9.140625" style="7" customWidth="1"/>
    <col min="5140" max="5140" width="6" style="7" customWidth="1"/>
    <col min="5141" max="5141" width="10.7109375" style="7" customWidth="1"/>
    <col min="5142" max="5374" width="9.140625" style="7"/>
    <col min="5375" max="5375" width="7.85546875" style="7" customWidth="1"/>
    <col min="5376" max="5376" width="25.140625" style="7" customWidth="1"/>
    <col min="5377" max="5378" width="13" style="7" customWidth="1"/>
    <col min="5379" max="5379" width="12.7109375" style="7" customWidth="1"/>
    <col min="5380" max="5385" width="6" style="7" customWidth="1"/>
    <col min="5386" max="5386" width="12.7109375" style="7" customWidth="1"/>
    <col min="5387" max="5392" width="6" style="7" customWidth="1"/>
    <col min="5393" max="5393" width="9.140625" style="7" customWidth="1"/>
    <col min="5394" max="5394" width="6" style="7" customWidth="1"/>
    <col min="5395" max="5395" width="9.140625" style="7" customWidth="1"/>
    <col min="5396" max="5396" width="6" style="7" customWidth="1"/>
    <col min="5397" max="5397" width="10.7109375" style="7" customWidth="1"/>
    <col min="5398" max="5630" width="9.140625" style="7"/>
    <col min="5631" max="5631" width="7.85546875" style="7" customWidth="1"/>
    <col min="5632" max="5632" width="25.140625" style="7" customWidth="1"/>
    <col min="5633" max="5634" width="13" style="7" customWidth="1"/>
    <col min="5635" max="5635" width="12.7109375" style="7" customWidth="1"/>
    <col min="5636" max="5641" width="6" style="7" customWidth="1"/>
    <col min="5642" max="5642" width="12.7109375" style="7" customWidth="1"/>
    <col min="5643" max="5648" width="6" style="7" customWidth="1"/>
    <col min="5649" max="5649" width="9.140625" style="7" customWidth="1"/>
    <col min="5650" max="5650" width="6" style="7" customWidth="1"/>
    <col min="5651" max="5651" width="9.140625" style="7" customWidth="1"/>
    <col min="5652" max="5652" width="6" style="7" customWidth="1"/>
    <col min="5653" max="5653" width="10.7109375" style="7" customWidth="1"/>
    <col min="5654" max="5886" width="9.140625" style="7"/>
    <col min="5887" max="5887" width="7.85546875" style="7" customWidth="1"/>
    <col min="5888" max="5888" width="25.140625" style="7" customWidth="1"/>
    <col min="5889" max="5890" width="13" style="7" customWidth="1"/>
    <col min="5891" max="5891" width="12.7109375" style="7" customWidth="1"/>
    <col min="5892" max="5897" width="6" style="7" customWidth="1"/>
    <col min="5898" max="5898" width="12.7109375" style="7" customWidth="1"/>
    <col min="5899" max="5904" width="6" style="7" customWidth="1"/>
    <col min="5905" max="5905" width="9.140625" style="7" customWidth="1"/>
    <col min="5906" max="5906" width="6" style="7" customWidth="1"/>
    <col min="5907" max="5907" width="9.140625" style="7" customWidth="1"/>
    <col min="5908" max="5908" width="6" style="7" customWidth="1"/>
    <col min="5909" max="5909" width="10.7109375" style="7" customWidth="1"/>
    <col min="5910" max="6142" width="9.140625" style="7"/>
    <col min="6143" max="6143" width="7.85546875" style="7" customWidth="1"/>
    <col min="6144" max="6144" width="25.140625" style="7" customWidth="1"/>
    <col min="6145" max="6146" width="13" style="7" customWidth="1"/>
    <col min="6147" max="6147" width="12.7109375" style="7" customWidth="1"/>
    <col min="6148" max="6153" width="6" style="7" customWidth="1"/>
    <col min="6154" max="6154" width="12.7109375" style="7" customWidth="1"/>
    <col min="6155" max="6160" width="6" style="7" customWidth="1"/>
    <col min="6161" max="6161" width="9.140625" style="7" customWidth="1"/>
    <col min="6162" max="6162" width="6" style="7" customWidth="1"/>
    <col min="6163" max="6163" width="9.140625" style="7" customWidth="1"/>
    <col min="6164" max="6164" width="6" style="7" customWidth="1"/>
    <col min="6165" max="6165" width="10.7109375" style="7" customWidth="1"/>
    <col min="6166" max="6398" width="9.140625" style="7"/>
    <col min="6399" max="6399" width="7.85546875" style="7" customWidth="1"/>
    <col min="6400" max="6400" width="25.140625" style="7" customWidth="1"/>
    <col min="6401" max="6402" width="13" style="7" customWidth="1"/>
    <col min="6403" max="6403" width="12.7109375" style="7" customWidth="1"/>
    <col min="6404" max="6409" width="6" style="7" customWidth="1"/>
    <col min="6410" max="6410" width="12.7109375" style="7" customWidth="1"/>
    <col min="6411" max="6416" width="6" style="7" customWidth="1"/>
    <col min="6417" max="6417" width="9.140625" style="7" customWidth="1"/>
    <col min="6418" max="6418" width="6" style="7" customWidth="1"/>
    <col min="6419" max="6419" width="9.140625" style="7" customWidth="1"/>
    <col min="6420" max="6420" width="6" style="7" customWidth="1"/>
    <col min="6421" max="6421" width="10.7109375" style="7" customWidth="1"/>
    <col min="6422" max="6654" width="9.140625" style="7"/>
    <col min="6655" max="6655" width="7.85546875" style="7" customWidth="1"/>
    <col min="6656" max="6656" width="25.140625" style="7" customWidth="1"/>
    <col min="6657" max="6658" width="13" style="7" customWidth="1"/>
    <col min="6659" max="6659" width="12.7109375" style="7" customWidth="1"/>
    <col min="6660" max="6665" width="6" style="7" customWidth="1"/>
    <col min="6666" max="6666" width="12.7109375" style="7" customWidth="1"/>
    <col min="6667" max="6672" width="6" style="7" customWidth="1"/>
    <col min="6673" max="6673" width="9.140625" style="7" customWidth="1"/>
    <col min="6674" max="6674" width="6" style="7" customWidth="1"/>
    <col min="6675" max="6675" width="9.140625" style="7" customWidth="1"/>
    <col min="6676" max="6676" width="6" style="7" customWidth="1"/>
    <col min="6677" max="6677" width="10.7109375" style="7" customWidth="1"/>
    <col min="6678" max="6910" width="9.140625" style="7"/>
    <col min="6911" max="6911" width="7.85546875" style="7" customWidth="1"/>
    <col min="6912" max="6912" width="25.140625" style="7" customWidth="1"/>
    <col min="6913" max="6914" width="13" style="7" customWidth="1"/>
    <col min="6915" max="6915" width="12.7109375" style="7" customWidth="1"/>
    <col min="6916" max="6921" width="6" style="7" customWidth="1"/>
    <col min="6922" max="6922" width="12.7109375" style="7" customWidth="1"/>
    <col min="6923" max="6928" width="6" style="7" customWidth="1"/>
    <col min="6929" max="6929" width="9.140625" style="7" customWidth="1"/>
    <col min="6930" max="6930" width="6" style="7" customWidth="1"/>
    <col min="6931" max="6931" width="9.140625" style="7" customWidth="1"/>
    <col min="6932" max="6932" width="6" style="7" customWidth="1"/>
    <col min="6933" max="6933" width="10.7109375" style="7" customWidth="1"/>
    <col min="6934" max="7166" width="9.140625" style="7"/>
    <col min="7167" max="7167" width="7.85546875" style="7" customWidth="1"/>
    <col min="7168" max="7168" width="25.140625" style="7" customWidth="1"/>
    <col min="7169" max="7170" width="13" style="7" customWidth="1"/>
    <col min="7171" max="7171" width="12.7109375" style="7" customWidth="1"/>
    <col min="7172" max="7177" width="6" style="7" customWidth="1"/>
    <col min="7178" max="7178" width="12.7109375" style="7" customWidth="1"/>
    <col min="7179" max="7184" width="6" style="7" customWidth="1"/>
    <col min="7185" max="7185" width="9.140625" style="7" customWidth="1"/>
    <col min="7186" max="7186" width="6" style="7" customWidth="1"/>
    <col min="7187" max="7187" width="9.140625" style="7" customWidth="1"/>
    <col min="7188" max="7188" width="6" style="7" customWidth="1"/>
    <col min="7189" max="7189" width="10.7109375" style="7" customWidth="1"/>
    <col min="7190" max="7422" width="9.140625" style="7"/>
    <col min="7423" max="7423" width="7.85546875" style="7" customWidth="1"/>
    <col min="7424" max="7424" width="25.140625" style="7" customWidth="1"/>
    <col min="7425" max="7426" width="13" style="7" customWidth="1"/>
    <col min="7427" max="7427" width="12.7109375" style="7" customWidth="1"/>
    <col min="7428" max="7433" width="6" style="7" customWidth="1"/>
    <col min="7434" max="7434" width="12.7109375" style="7" customWidth="1"/>
    <col min="7435" max="7440" width="6" style="7" customWidth="1"/>
    <col min="7441" max="7441" width="9.140625" style="7" customWidth="1"/>
    <col min="7442" max="7442" width="6" style="7" customWidth="1"/>
    <col min="7443" max="7443" width="9.140625" style="7" customWidth="1"/>
    <col min="7444" max="7444" width="6" style="7" customWidth="1"/>
    <col min="7445" max="7445" width="10.7109375" style="7" customWidth="1"/>
    <col min="7446" max="7678" width="9.140625" style="7"/>
    <col min="7679" max="7679" width="7.85546875" style="7" customWidth="1"/>
    <col min="7680" max="7680" width="25.140625" style="7" customWidth="1"/>
    <col min="7681" max="7682" width="13" style="7" customWidth="1"/>
    <col min="7683" max="7683" width="12.7109375" style="7" customWidth="1"/>
    <col min="7684" max="7689" width="6" style="7" customWidth="1"/>
    <col min="7690" max="7690" width="12.7109375" style="7" customWidth="1"/>
    <col min="7691" max="7696" width="6" style="7" customWidth="1"/>
    <col min="7697" max="7697" width="9.140625" style="7" customWidth="1"/>
    <col min="7698" max="7698" width="6" style="7" customWidth="1"/>
    <col min="7699" max="7699" width="9.140625" style="7" customWidth="1"/>
    <col min="7700" max="7700" width="6" style="7" customWidth="1"/>
    <col min="7701" max="7701" width="10.7109375" style="7" customWidth="1"/>
    <col min="7702" max="7934" width="9.140625" style="7"/>
    <col min="7935" max="7935" width="7.85546875" style="7" customWidth="1"/>
    <col min="7936" max="7936" width="25.140625" style="7" customWidth="1"/>
    <col min="7937" max="7938" width="13" style="7" customWidth="1"/>
    <col min="7939" max="7939" width="12.7109375" style="7" customWidth="1"/>
    <col min="7940" max="7945" width="6" style="7" customWidth="1"/>
    <col min="7946" max="7946" width="12.7109375" style="7" customWidth="1"/>
    <col min="7947" max="7952" width="6" style="7" customWidth="1"/>
    <col min="7953" max="7953" width="9.140625" style="7" customWidth="1"/>
    <col min="7954" max="7954" width="6" style="7" customWidth="1"/>
    <col min="7955" max="7955" width="9.140625" style="7" customWidth="1"/>
    <col min="7956" max="7956" width="6" style="7" customWidth="1"/>
    <col min="7957" max="7957" width="10.7109375" style="7" customWidth="1"/>
    <col min="7958" max="8190" width="9.140625" style="7"/>
    <col min="8191" max="8191" width="7.85546875" style="7" customWidth="1"/>
    <col min="8192" max="8192" width="25.140625" style="7" customWidth="1"/>
    <col min="8193" max="8194" width="13" style="7" customWidth="1"/>
    <col min="8195" max="8195" width="12.7109375" style="7" customWidth="1"/>
    <col min="8196" max="8201" width="6" style="7" customWidth="1"/>
    <col min="8202" max="8202" width="12.7109375" style="7" customWidth="1"/>
    <col min="8203" max="8208" width="6" style="7" customWidth="1"/>
    <col min="8209" max="8209" width="9.140625" style="7" customWidth="1"/>
    <col min="8210" max="8210" width="6" style="7" customWidth="1"/>
    <col min="8211" max="8211" width="9.140625" style="7" customWidth="1"/>
    <col min="8212" max="8212" width="6" style="7" customWidth="1"/>
    <col min="8213" max="8213" width="10.7109375" style="7" customWidth="1"/>
    <col min="8214" max="8446" width="9.140625" style="7"/>
    <col min="8447" max="8447" width="7.85546875" style="7" customWidth="1"/>
    <col min="8448" max="8448" width="25.140625" style="7" customWidth="1"/>
    <col min="8449" max="8450" width="13" style="7" customWidth="1"/>
    <col min="8451" max="8451" width="12.7109375" style="7" customWidth="1"/>
    <col min="8452" max="8457" width="6" style="7" customWidth="1"/>
    <col min="8458" max="8458" width="12.7109375" style="7" customWidth="1"/>
    <col min="8459" max="8464" width="6" style="7" customWidth="1"/>
    <col min="8465" max="8465" width="9.140625" style="7" customWidth="1"/>
    <col min="8466" max="8466" width="6" style="7" customWidth="1"/>
    <col min="8467" max="8467" width="9.140625" style="7" customWidth="1"/>
    <col min="8468" max="8468" width="6" style="7" customWidth="1"/>
    <col min="8469" max="8469" width="10.7109375" style="7" customWidth="1"/>
    <col min="8470" max="8702" width="9.140625" style="7"/>
    <col min="8703" max="8703" width="7.85546875" style="7" customWidth="1"/>
    <col min="8704" max="8704" width="25.140625" style="7" customWidth="1"/>
    <col min="8705" max="8706" width="13" style="7" customWidth="1"/>
    <col min="8707" max="8707" width="12.7109375" style="7" customWidth="1"/>
    <col min="8708" max="8713" width="6" style="7" customWidth="1"/>
    <col min="8714" max="8714" width="12.7109375" style="7" customWidth="1"/>
    <col min="8715" max="8720" width="6" style="7" customWidth="1"/>
    <col min="8721" max="8721" width="9.140625" style="7" customWidth="1"/>
    <col min="8722" max="8722" width="6" style="7" customWidth="1"/>
    <col min="8723" max="8723" width="9.140625" style="7" customWidth="1"/>
    <col min="8724" max="8724" width="6" style="7" customWidth="1"/>
    <col min="8725" max="8725" width="10.7109375" style="7" customWidth="1"/>
    <col min="8726" max="8958" width="9.140625" style="7"/>
    <col min="8959" max="8959" width="7.85546875" style="7" customWidth="1"/>
    <col min="8960" max="8960" width="25.140625" style="7" customWidth="1"/>
    <col min="8961" max="8962" width="13" style="7" customWidth="1"/>
    <col min="8963" max="8963" width="12.7109375" style="7" customWidth="1"/>
    <col min="8964" max="8969" width="6" style="7" customWidth="1"/>
    <col min="8970" max="8970" width="12.7109375" style="7" customWidth="1"/>
    <col min="8971" max="8976" width="6" style="7" customWidth="1"/>
    <col min="8977" max="8977" width="9.140625" style="7" customWidth="1"/>
    <col min="8978" max="8978" width="6" style="7" customWidth="1"/>
    <col min="8979" max="8979" width="9.140625" style="7" customWidth="1"/>
    <col min="8980" max="8980" width="6" style="7" customWidth="1"/>
    <col min="8981" max="8981" width="10.7109375" style="7" customWidth="1"/>
    <col min="8982" max="9214" width="9.140625" style="7"/>
    <col min="9215" max="9215" width="7.85546875" style="7" customWidth="1"/>
    <col min="9216" max="9216" width="25.140625" style="7" customWidth="1"/>
    <col min="9217" max="9218" width="13" style="7" customWidth="1"/>
    <col min="9219" max="9219" width="12.7109375" style="7" customWidth="1"/>
    <col min="9220" max="9225" width="6" style="7" customWidth="1"/>
    <col min="9226" max="9226" width="12.7109375" style="7" customWidth="1"/>
    <col min="9227" max="9232" width="6" style="7" customWidth="1"/>
    <col min="9233" max="9233" width="9.140625" style="7" customWidth="1"/>
    <col min="9234" max="9234" width="6" style="7" customWidth="1"/>
    <col min="9235" max="9235" width="9.140625" style="7" customWidth="1"/>
    <col min="9236" max="9236" width="6" style="7" customWidth="1"/>
    <col min="9237" max="9237" width="10.7109375" style="7" customWidth="1"/>
    <col min="9238" max="9470" width="9.140625" style="7"/>
    <col min="9471" max="9471" width="7.85546875" style="7" customWidth="1"/>
    <col min="9472" max="9472" width="25.140625" style="7" customWidth="1"/>
    <col min="9473" max="9474" width="13" style="7" customWidth="1"/>
    <col min="9475" max="9475" width="12.7109375" style="7" customWidth="1"/>
    <col min="9476" max="9481" width="6" style="7" customWidth="1"/>
    <col min="9482" max="9482" width="12.7109375" style="7" customWidth="1"/>
    <col min="9483" max="9488" width="6" style="7" customWidth="1"/>
    <col min="9489" max="9489" width="9.140625" style="7" customWidth="1"/>
    <col min="9490" max="9490" width="6" style="7" customWidth="1"/>
    <col min="9491" max="9491" width="9.140625" style="7" customWidth="1"/>
    <col min="9492" max="9492" width="6" style="7" customWidth="1"/>
    <col min="9493" max="9493" width="10.7109375" style="7" customWidth="1"/>
    <col min="9494" max="9726" width="9.140625" style="7"/>
    <col min="9727" max="9727" width="7.85546875" style="7" customWidth="1"/>
    <col min="9728" max="9728" width="25.140625" style="7" customWidth="1"/>
    <col min="9729" max="9730" width="13" style="7" customWidth="1"/>
    <col min="9731" max="9731" width="12.7109375" style="7" customWidth="1"/>
    <col min="9732" max="9737" width="6" style="7" customWidth="1"/>
    <col min="9738" max="9738" width="12.7109375" style="7" customWidth="1"/>
    <col min="9739" max="9744" width="6" style="7" customWidth="1"/>
    <col min="9745" max="9745" width="9.140625" style="7" customWidth="1"/>
    <col min="9746" max="9746" width="6" style="7" customWidth="1"/>
    <col min="9747" max="9747" width="9.140625" style="7" customWidth="1"/>
    <col min="9748" max="9748" width="6" style="7" customWidth="1"/>
    <col min="9749" max="9749" width="10.7109375" style="7" customWidth="1"/>
    <col min="9750" max="9982" width="9.140625" style="7"/>
    <col min="9983" max="9983" width="7.85546875" style="7" customWidth="1"/>
    <col min="9984" max="9984" width="25.140625" style="7" customWidth="1"/>
    <col min="9985" max="9986" width="13" style="7" customWidth="1"/>
    <col min="9987" max="9987" width="12.7109375" style="7" customWidth="1"/>
    <col min="9988" max="9993" width="6" style="7" customWidth="1"/>
    <col min="9994" max="9994" width="12.7109375" style="7" customWidth="1"/>
    <col min="9995" max="10000" width="6" style="7" customWidth="1"/>
    <col min="10001" max="10001" width="9.140625" style="7" customWidth="1"/>
    <col min="10002" max="10002" width="6" style="7" customWidth="1"/>
    <col min="10003" max="10003" width="9.140625" style="7" customWidth="1"/>
    <col min="10004" max="10004" width="6" style="7" customWidth="1"/>
    <col min="10005" max="10005" width="10.7109375" style="7" customWidth="1"/>
    <col min="10006" max="10238" width="9.140625" style="7"/>
    <col min="10239" max="10239" width="7.85546875" style="7" customWidth="1"/>
    <col min="10240" max="10240" width="25.140625" style="7" customWidth="1"/>
    <col min="10241" max="10242" width="13" style="7" customWidth="1"/>
    <col min="10243" max="10243" width="12.7109375" style="7" customWidth="1"/>
    <col min="10244" max="10249" width="6" style="7" customWidth="1"/>
    <col min="10250" max="10250" width="12.7109375" style="7" customWidth="1"/>
    <col min="10251" max="10256" width="6" style="7" customWidth="1"/>
    <col min="10257" max="10257" width="9.140625" style="7" customWidth="1"/>
    <col min="10258" max="10258" width="6" style="7" customWidth="1"/>
    <col min="10259" max="10259" width="9.140625" style="7" customWidth="1"/>
    <col min="10260" max="10260" width="6" style="7" customWidth="1"/>
    <col min="10261" max="10261" width="10.7109375" style="7" customWidth="1"/>
    <col min="10262" max="10494" width="9.140625" style="7"/>
    <col min="10495" max="10495" width="7.85546875" style="7" customWidth="1"/>
    <col min="10496" max="10496" width="25.140625" style="7" customWidth="1"/>
    <col min="10497" max="10498" width="13" style="7" customWidth="1"/>
    <col min="10499" max="10499" width="12.7109375" style="7" customWidth="1"/>
    <col min="10500" max="10505" width="6" style="7" customWidth="1"/>
    <col min="10506" max="10506" width="12.7109375" style="7" customWidth="1"/>
    <col min="10507" max="10512" width="6" style="7" customWidth="1"/>
    <col min="10513" max="10513" width="9.140625" style="7" customWidth="1"/>
    <col min="10514" max="10514" width="6" style="7" customWidth="1"/>
    <col min="10515" max="10515" width="9.140625" style="7" customWidth="1"/>
    <col min="10516" max="10516" width="6" style="7" customWidth="1"/>
    <col min="10517" max="10517" width="10.7109375" style="7" customWidth="1"/>
    <col min="10518" max="10750" width="9.140625" style="7"/>
    <col min="10751" max="10751" width="7.85546875" style="7" customWidth="1"/>
    <col min="10752" max="10752" width="25.140625" style="7" customWidth="1"/>
    <col min="10753" max="10754" width="13" style="7" customWidth="1"/>
    <col min="10755" max="10755" width="12.7109375" style="7" customWidth="1"/>
    <col min="10756" max="10761" width="6" style="7" customWidth="1"/>
    <col min="10762" max="10762" width="12.7109375" style="7" customWidth="1"/>
    <col min="10763" max="10768" width="6" style="7" customWidth="1"/>
    <col min="10769" max="10769" width="9.140625" style="7" customWidth="1"/>
    <col min="10770" max="10770" width="6" style="7" customWidth="1"/>
    <col min="10771" max="10771" width="9.140625" style="7" customWidth="1"/>
    <col min="10772" max="10772" width="6" style="7" customWidth="1"/>
    <col min="10773" max="10773" width="10.7109375" style="7" customWidth="1"/>
    <col min="10774" max="11006" width="9.140625" style="7"/>
    <col min="11007" max="11007" width="7.85546875" style="7" customWidth="1"/>
    <col min="11008" max="11008" width="25.140625" style="7" customWidth="1"/>
    <col min="11009" max="11010" width="13" style="7" customWidth="1"/>
    <col min="11011" max="11011" width="12.7109375" style="7" customWidth="1"/>
    <col min="11012" max="11017" width="6" style="7" customWidth="1"/>
    <col min="11018" max="11018" width="12.7109375" style="7" customWidth="1"/>
    <col min="11019" max="11024" width="6" style="7" customWidth="1"/>
    <col min="11025" max="11025" width="9.140625" style="7" customWidth="1"/>
    <col min="11026" max="11026" width="6" style="7" customWidth="1"/>
    <col min="11027" max="11027" width="9.140625" style="7" customWidth="1"/>
    <col min="11028" max="11028" width="6" style="7" customWidth="1"/>
    <col min="11029" max="11029" width="10.7109375" style="7" customWidth="1"/>
    <col min="11030" max="11262" width="9.140625" style="7"/>
    <col min="11263" max="11263" width="7.85546875" style="7" customWidth="1"/>
    <col min="11264" max="11264" width="25.140625" style="7" customWidth="1"/>
    <col min="11265" max="11266" width="13" style="7" customWidth="1"/>
    <col min="11267" max="11267" width="12.7109375" style="7" customWidth="1"/>
    <col min="11268" max="11273" width="6" style="7" customWidth="1"/>
    <col min="11274" max="11274" width="12.7109375" style="7" customWidth="1"/>
    <col min="11275" max="11280" width="6" style="7" customWidth="1"/>
    <col min="11281" max="11281" width="9.140625" style="7" customWidth="1"/>
    <col min="11282" max="11282" width="6" style="7" customWidth="1"/>
    <col min="11283" max="11283" width="9.140625" style="7" customWidth="1"/>
    <col min="11284" max="11284" width="6" style="7" customWidth="1"/>
    <col min="11285" max="11285" width="10.7109375" style="7" customWidth="1"/>
    <col min="11286" max="11518" width="9.140625" style="7"/>
    <col min="11519" max="11519" width="7.85546875" style="7" customWidth="1"/>
    <col min="11520" max="11520" width="25.140625" style="7" customWidth="1"/>
    <col min="11521" max="11522" width="13" style="7" customWidth="1"/>
    <col min="11523" max="11523" width="12.7109375" style="7" customWidth="1"/>
    <col min="11524" max="11529" width="6" style="7" customWidth="1"/>
    <col min="11530" max="11530" width="12.7109375" style="7" customWidth="1"/>
    <col min="11531" max="11536" width="6" style="7" customWidth="1"/>
    <col min="11537" max="11537" width="9.140625" style="7" customWidth="1"/>
    <col min="11538" max="11538" width="6" style="7" customWidth="1"/>
    <col min="11539" max="11539" width="9.140625" style="7" customWidth="1"/>
    <col min="11540" max="11540" width="6" style="7" customWidth="1"/>
    <col min="11541" max="11541" width="10.7109375" style="7" customWidth="1"/>
    <col min="11542" max="11774" width="9.140625" style="7"/>
    <col min="11775" max="11775" width="7.85546875" style="7" customWidth="1"/>
    <col min="11776" max="11776" width="25.140625" style="7" customWidth="1"/>
    <col min="11777" max="11778" width="13" style="7" customWidth="1"/>
    <col min="11779" max="11779" width="12.7109375" style="7" customWidth="1"/>
    <col min="11780" max="11785" width="6" style="7" customWidth="1"/>
    <col min="11786" max="11786" width="12.7109375" style="7" customWidth="1"/>
    <col min="11787" max="11792" width="6" style="7" customWidth="1"/>
    <col min="11793" max="11793" width="9.140625" style="7" customWidth="1"/>
    <col min="11794" max="11794" width="6" style="7" customWidth="1"/>
    <col min="11795" max="11795" width="9.140625" style="7" customWidth="1"/>
    <col min="11796" max="11796" width="6" style="7" customWidth="1"/>
    <col min="11797" max="11797" width="10.7109375" style="7" customWidth="1"/>
    <col min="11798" max="12030" width="9.140625" style="7"/>
    <col min="12031" max="12031" width="7.85546875" style="7" customWidth="1"/>
    <col min="12032" max="12032" width="25.140625" style="7" customWidth="1"/>
    <col min="12033" max="12034" width="13" style="7" customWidth="1"/>
    <col min="12035" max="12035" width="12.7109375" style="7" customWidth="1"/>
    <col min="12036" max="12041" width="6" style="7" customWidth="1"/>
    <col min="12042" max="12042" width="12.7109375" style="7" customWidth="1"/>
    <col min="12043" max="12048" width="6" style="7" customWidth="1"/>
    <col min="12049" max="12049" width="9.140625" style="7" customWidth="1"/>
    <col min="12050" max="12050" width="6" style="7" customWidth="1"/>
    <col min="12051" max="12051" width="9.140625" style="7" customWidth="1"/>
    <col min="12052" max="12052" width="6" style="7" customWidth="1"/>
    <col min="12053" max="12053" width="10.7109375" style="7" customWidth="1"/>
    <col min="12054" max="12286" width="9.140625" style="7"/>
    <col min="12287" max="12287" width="7.85546875" style="7" customWidth="1"/>
    <col min="12288" max="12288" width="25.140625" style="7" customWidth="1"/>
    <col min="12289" max="12290" width="13" style="7" customWidth="1"/>
    <col min="12291" max="12291" width="12.7109375" style="7" customWidth="1"/>
    <col min="12292" max="12297" width="6" style="7" customWidth="1"/>
    <col min="12298" max="12298" width="12.7109375" style="7" customWidth="1"/>
    <col min="12299" max="12304" width="6" style="7" customWidth="1"/>
    <col min="12305" max="12305" width="9.140625" style="7" customWidth="1"/>
    <col min="12306" max="12306" width="6" style="7" customWidth="1"/>
    <col min="12307" max="12307" width="9.140625" style="7" customWidth="1"/>
    <col min="12308" max="12308" width="6" style="7" customWidth="1"/>
    <col min="12309" max="12309" width="10.7109375" style="7" customWidth="1"/>
    <col min="12310" max="12542" width="9.140625" style="7"/>
    <col min="12543" max="12543" width="7.85546875" style="7" customWidth="1"/>
    <col min="12544" max="12544" width="25.140625" style="7" customWidth="1"/>
    <col min="12545" max="12546" width="13" style="7" customWidth="1"/>
    <col min="12547" max="12547" width="12.7109375" style="7" customWidth="1"/>
    <col min="12548" max="12553" width="6" style="7" customWidth="1"/>
    <col min="12554" max="12554" width="12.7109375" style="7" customWidth="1"/>
    <col min="12555" max="12560" width="6" style="7" customWidth="1"/>
    <col min="12561" max="12561" width="9.140625" style="7" customWidth="1"/>
    <col min="12562" max="12562" width="6" style="7" customWidth="1"/>
    <col min="12563" max="12563" width="9.140625" style="7" customWidth="1"/>
    <col min="12564" max="12564" width="6" style="7" customWidth="1"/>
    <col min="12565" max="12565" width="10.7109375" style="7" customWidth="1"/>
    <col min="12566" max="12798" width="9.140625" style="7"/>
    <col min="12799" max="12799" width="7.85546875" style="7" customWidth="1"/>
    <col min="12800" max="12800" width="25.140625" style="7" customWidth="1"/>
    <col min="12801" max="12802" width="13" style="7" customWidth="1"/>
    <col min="12803" max="12803" width="12.7109375" style="7" customWidth="1"/>
    <col min="12804" max="12809" width="6" style="7" customWidth="1"/>
    <col min="12810" max="12810" width="12.7109375" style="7" customWidth="1"/>
    <col min="12811" max="12816" width="6" style="7" customWidth="1"/>
    <col min="12817" max="12817" width="9.140625" style="7" customWidth="1"/>
    <col min="12818" max="12818" width="6" style="7" customWidth="1"/>
    <col min="12819" max="12819" width="9.140625" style="7" customWidth="1"/>
    <col min="12820" max="12820" width="6" style="7" customWidth="1"/>
    <col min="12821" max="12821" width="10.7109375" style="7" customWidth="1"/>
    <col min="12822" max="13054" width="9.140625" style="7"/>
    <col min="13055" max="13055" width="7.85546875" style="7" customWidth="1"/>
    <col min="13056" max="13056" width="25.140625" style="7" customWidth="1"/>
    <col min="13057" max="13058" width="13" style="7" customWidth="1"/>
    <col min="13059" max="13059" width="12.7109375" style="7" customWidth="1"/>
    <col min="13060" max="13065" width="6" style="7" customWidth="1"/>
    <col min="13066" max="13066" width="12.7109375" style="7" customWidth="1"/>
    <col min="13067" max="13072" width="6" style="7" customWidth="1"/>
    <col min="13073" max="13073" width="9.140625" style="7" customWidth="1"/>
    <col min="13074" max="13074" width="6" style="7" customWidth="1"/>
    <col min="13075" max="13075" width="9.140625" style="7" customWidth="1"/>
    <col min="13076" max="13076" width="6" style="7" customWidth="1"/>
    <col min="13077" max="13077" width="10.7109375" style="7" customWidth="1"/>
    <col min="13078" max="13310" width="9.140625" style="7"/>
    <col min="13311" max="13311" width="7.85546875" style="7" customWidth="1"/>
    <col min="13312" max="13312" width="25.140625" style="7" customWidth="1"/>
    <col min="13313" max="13314" width="13" style="7" customWidth="1"/>
    <col min="13315" max="13315" width="12.7109375" style="7" customWidth="1"/>
    <col min="13316" max="13321" width="6" style="7" customWidth="1"/>
    <col min="13322" max="13322" width="12.7109375" style="7" customWidth="1"/>
    <col min="13323" max="13328" width="6" style="7" customWidth="1"/>
    <col min="13329" max="13329" width="9.140625" style="7" customWidth="1"/>
    <col min="13330" max="13330" width="6" style="7" customWidth="1"/>
    <col min="13331" max="13331" width="9.140625" style="7" customWidth="1"/>
    <col min="13332" max="13332" width="6" style="7" customWidth="1"/>
    <col min="13333" max="13333" width="10.7109375" style="7" customWidth="1"/>
    <col min="13334" max="13566" width="9.140625" style="7"/>
    <col min="13567" max="13567" width="7.85546875" style="7" customWidth="1"/>
    <col min="13568" max="13568" width="25.140625" style="7" customWidth="1"/>
    <col min="13569" max="13570" width="13" style="7" customWidth="1"/>
    <col min="13571" max="13571" width="12.7109375" style="7" customWidth="1"/>
    <col min="13572" max="13577" width="6" style="7" customWidth="1"/>
    <col min="13578" max="13578" width="12.7109375" style="7" customWidth="1"/>
    <col min="13579" max="13584" width="6" style="7" customWidth="1"/>
    <col min="13585" max="13585" width="9.140625" style="7" customWidth="1"/>
    <col min="13586" max="13586" width="6" style="7" customWidth="1"/>
    <col min="13587" max="13587" width="9.140625" style="7" customWidth="1"/>
    <col min="13588" max="13588" width="6" style="7" customWidth="1"/>
    <col min="13589" max="13589" width="10.7109375" style="7" customWidth="1"/>
    <col min="13590" max="13822" width="9.140625" style="7"/>
    <col min="13823" max="13823" width="7.85546875" style="7" customWidth="1"/>
    <col min="13824" max="13824" width="25.140625" style="7" customWidth="1"/>
    <col min="13825" max="13826" width="13" style="7" customWidth="1"/>
    <col min="13827" max="13827" width="12.7109375" style="7" customWidth="1"/>
    <col min="13828" max="13833" width="6" style="7" customWidth="1"/>
    <col min="13834" max="13834" width="12.7109375" style="7" customWidth="1"/>
    <col min="13835" max="13840" width="6" style="7" customWidth="1"/>
    <col min="13841" max="13841" width="9.140625" style="7" customWidth="1"/>
    <col min="13842" max="13842" width="6" style="7" customWidth="1"/>
    <col min="13843" max="13843" width="9.140625" style="7" customWidth="1"/>
    <col min="13844" max="13844" width="6" style="7" customWidth="1"/>
    <col min="13845" max="13845" width="10.7109375" style="7" customWidth="1"/>
    <col min="13846" max="14078" width="9.140625" style="7"/>
    <col min="14079" max="14079" width="7.85546875" style="7" customWidth="1"/>
    <col min="14080" max="14080" width="25.140625" style="7" customWidth="1"/>
    <col min="14081" max="14082" width="13" style="7" customWidth="1"/>
    <col min="14083" max="14083" width="12.7109375" style="7" customWidth="1"/>
    <col min="14084" max="14089" width="6" style="7" customWidth="1"/>
    <col min="14090" max="14090" width="12.7109375" style="7" customWidth="1"/>
    <col min="14091" max="14096" width="6" style="7" customWidth="1"/>
    <col min="14097" max="14097" width="9.140625" style="7" customWidth="1"/>
    <col min="14098" max="14098" width="6" style="7" customWidth="1"/>
    <col min="14099" max="14099" width="9.140625" style="7" customWidth="1"/>
    <col min="14100" max="14100" width="6" style="7" customWidth="1"/>
    <col min="14101" max="14101" width="10.7109375" style="7" customWidth="1"/>
    <col min="14102" max="14334" width="9.140625" style="7"/>
    <col min="14335" max="14335" width="7.85546875" style="7" customWidth="1"/>
    <col min="14336" max="14336" width="25.140625" style="7" customWidth="1"/>
    <col min="14337" max="14338" width="13" style="7" customWidth="1"/>
    <col min="14339" max="14339" width="12.7109375" style="7" customWidth="1"/>
    <col min="14340" max="14345" width="6" style="7" customWidth="1"/>
    <col min="14346" max="14346" width="12.7109375" style="7" customWidth="1"/>
    <col min="14347" max="14352" width="6" style="7" customWidth="1"/>
    <col min="14353" max="14353" width="9.140625" style="7" customWidth="1"/>
    <col min="14354" max="14354" width="6" style="7" customWidth="1"/>
    <col min="14355" max="14355" width="9.140625" style="7" customWidth="1"/>
    <col min="14356" max="14356" width="6" style="7" customWidth="1"/>
    <col min="14357" max="14357" width="10.7109375" style="7" customWidth="1"/>
    <col min="14358" max="14590" width="9.140625" style="7"/>
    <col min="14591" max="14591" width="7.85546875" style="7" customWidth="1"/>
    <col min="14592" max="14592" width="25.140625" style="7" customWidth="1"/>
    <col min="14593" max="14594" width="13" style="7" customWidth="1"/>
    <col min="14595" max="14595" width="12.7109375" style="7" customWidth="1"/>
    <col min="14596" max="14601" width="6" style="7" customWidth="1"/>
    <col min="14602" max="14602" width="12.7109375" style="7" customWidth="1"/>
    <col min="14603" max="14608" width="6" style="7" customWidth="1"/>
    <col min="14609" max="14609" width="9.140625" style="7" customWidth="1"/>
    <col min="14610" max="14610" width="6" style="7" customWidth="1"/>
    <col min="14611" max="14611" width="9.140625" style="7" customWidth="1"/>
    <col min="14612" max="14612" width="6" style="7" customWidth="1"/>
    <col min="14613" max="14613" width="10.7109375" style="7" customWidth="1"/>
    <col min="14614" max="14846" width="9.140625" style="7"/>
    <col min="14847" max="14847" width="7.85546875" style="7" customWidth="1"/>
    <col min="14848" max="14848" width="25.140625" style="7" customWidth="1"/>
    <col min="14849" max="14850" width="13" style="7" customWidth="1"/>
    <col min="14851" max="14851" width="12.7109375" style="7" customWidth="1"/>
    <col min="14852" max="14857" width="6" style="7" customWidth="1"/>
    <col min="14858" max="14858" width="12.7109375" style="7" customWidth="1"/>
    <col min="14859" max="14864" width="6" style="7" customWidth="1"/>
    <col min="14865" max="14865" width="9.140625" style="7" customWidth="1"/>
    <col min="14866" max="14866" width="6" style="7" customWidth="1"/>
    <col min="14867" max="14867" width="9.140625" style="7" customWidth="1"/>
    <col min="14868" max="14868" width="6" style="7" customWidth="1"/>
    <col min="14869" max="14869" width="10.7109375" style="7" customWidth="1"/>
    <col min="14870" max="15102" width="9.140625" style="7"/>
    <col min="15103" max="15103" width="7.85546875" style="7" customWidth="1"/>
    <col min="15104" max="15104" width="25.140625" style="7" customWidth="1"/>
    <col min="15105" max="15106" width="13" style="7" customWidth="1"/>
    <col min="15107" max="15107" width="12.7109375" style="7" customWidth="1"/>
    <col min="15108" max="15113" width="6" style="7" customWidth="1"/>
    <col min="15114" max="15114" width="12.7109375" style="7" customWidth="1"/>
    <col min="15115" max="15120" width="6" style="7" customWidth="1"/>
    <col min="15121" max="15121" width="9.140625" style="7" customWidth="1"/>
    <col min="15122" max="15122" width="6" style="7" customWidth="1"/>
    <col min="15123" max="15123" width="9.140625" style="7" customWidth="1"/>
    <col min="15124" max="15124" width="6" style="7" customWidth="1"/>
    <col min="15125" max="15125" width="10.7109375" style="7" customWidth="1"/>
    <col min="15126" max="15358" width="9.140625" style="7"/>
    <col min="15359" max="15359" width="7.85546875" style="7" customWidth="1"/>
    <col min="15360" max="15360" width="25.140625" style="7" customWidth="1"/>
    <col min="15361" max="15362" width="13" style="7" customWidth="1"/>
    <col min="15363" max="15363" width="12.7109375" style="7" customWidth="1"/>
    <col min="15364" max="15369" width="6" style="7" customWidth="1"/>
    <col min="15370" max="15370" width="12.7109375" style="7" customWidth="1"/>
    <col min="15371" max="15376" width="6" style="7" customWidth="1"/>
    <col min="15377" max="15377" width="9.140625" style="7" customWidth="1"/>
    <col min="15378" max="15378" width="6" style="7" customWidth="1"/>
    <col min="15379" max="15379" width="9.140625" style="7" customWidth="1"/>
    <col min="15380" max="15380" width="6" style="7" customWidth="1"/>
    <col min="15381" max="15381" width="10.7109375" style="7" customWidth="1"/>
    <col min="15382" max="15614" width="9.140625" style="7"/>
    <col min="15615" max="15615" width="7.85546875" style="7" customWidth="1"/>
    <col min="15616" max="15616" width="25.140625" style="7" customWidth="1"/>
    <col min="15617" max="15618" width="13" style="7" customWidth="1"/>
    <col min="15619" max="15619" width="12.7109375" style="7" customWidth="1"/>
    <col min="15620" max="15625" width="6" style="7" customWidth="1"/>
    <col min="15626" max="15626" width="12.7109375" style="7" customWidth="1"/>
    <col min="15627" max="15632" width="6" style="7" customWidth="1"/>
    <col min="15633" max="15633" width="9.140625" style="7" customWidth="1"/>
    <col min="15634" max="15634" width="6" style="7" customWidth="1"/>
    <col min="15635" max="15635" width="9.140625" style="7" customWidth="1"/>
    <col min="15636" max="15636" width="6" style="7" customWidth="1"/>
    <col min="15637" max="15637" width="10.7109375" style="7" customWidth="1"/>
    <col min="15638" max="15870" width="9.140625" style="7"/>
    <col min="15871" max="15871" width="7.85546875" style="7" customWidth="1"/>
    <col min="15872" max="15872" width="25.140625" style="7" customWidth="1"/>
    <col min="15873" max="15874" width="13" style="7" customWidth="1"/>
    <col min="15875" max="15875" width="12.7109375" style="7" customWidth="1"/>
    <col min="15876" max="15881" width="6" style="7" customWidth="1"/>
    <col min="15882" max="15882" width="12.7109375" style="7" customWidth="1"/>
    <col min="15883" max="15888" width="6" style="7" customWidth="1"/>
    <col min="15889" max="15889" width="9.140625" style="7" customWidth="1"/>
    <col min="15890" max="15890" width="6" style="7" customWidth="1"/>
    <col min="15891" max="15891" width="9.140625" style="7" customWidth="1"/>
    <col min="15892" max="15892" width="6" style="7" customWidth="1"/>
    <col min="15893" max="15893" width="10.7109375" style="7" customWidth="1"/>
    <col min="15894" max="16126" width="9.140625" style="7"/>
    <col min="16127" max="16127" width="7.85546875" style="7" customWidth="1"/>
    <col min="16128" max="16128" width="25.140625" style="7" customWidth="1"/>
    <col min="16129" max="16130" width="13" style="7" customWidth="1"/>
    <col min="16131" max="16131" width="12.7109375" style="7" customWidth="1"/>
    <col min="16132" max="16137" width="6" style="7" customWidth="1"/>
    <col min="16138" max="16138" width="12.7109375" style="7" customWidth="1"/>
    <col min="16139" max="16144" width="6" style="7" customWidth="1"/>
    <col min="16145" max="16145" width="9.140625" style="7" customWidth="1"/>
    <col min="16146" max="16146" width="6" style="7" customWidth="1"/>
    <col min="16147" max="16147" width="9.140625" style="7" customWidth="1"/>
    <col min="16148" max="16148" width="6" style="7" customWidth="1"/>
    <col min="16149" max="16149" width="10.7109375" style="7" customWidth="1"/>
    <col min="16150" max="16384" width="9.140625" style="7"/>
  </cols>
  <sheetData>
    <row r="1" spans="1:23" x14ac:dyDescent="0.2">
      <c r="W1" s="16" t="s">
        <v>47</v>
      </c>
    </row>
    <row r="2" spans="1:23" ht="24" customHeight="1" x14ac:dyDescent="0.2">
      <c r="T2" s="86" t="s">
        <v>17</v>
      </c>
      <c r="U2" s="86"/>
      <c r="V2" s="86"/>
      <c r="W2" s="86"/>
    </row>
    <row r="3" spans="1:23" x14ac:dyDescent="0.2">
      <c r="A3" s="88" t="s">
        <v>48</v>
      </c>
      <c r="B3" s="110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</row>
    <row r="4" spans="1:23" ht="12" x14ac:dyDescent="0.2">
      <c r="I4" s="16" t="s">
        <v>19</v>
      </c>
      <c r="J4" s="108" t="str">
        <f>'1'!J4:K4</f>
        <v>2024</v>
      </c>
      <c r="K4" s="109"/>
    </row>
    <row r="5" spans="1:23" ht="11.25" customHeight="1" x14ac:dyDescent="0.2"/>
    <row r="6" spans="1:23" x14ac:dyDescent="0.2">
      <c r="G6" s="16" t="s">
        <v>20</v>
      </c>
      <c r="H6" s="85" t="s">
        <v>716</v>
      </c>
      <c r="I6" s="85"/>
      <c r="J6" s="85"/>
      <c r="K6" s="85"/>
      <c r="L6" s="85"/>
      <c r="M6" s="85"/>
      <c r="N6" s="85"/>
      <c r="O6" s="85"/>
      <c r="P6" s="85"/>
      <c r="Q6" s="85"/>
      <c r="S6" s="40"/>
    </row>
    <row r="7" spans="1:23" x14ac:dyDescent="0.2">
      <c r="H7" s="111" t="s">
        <v>21</v>
      </c>
      <c r="I7" s="111"/>
      <c r="J7" s="111"/>
      <c r="K7" s="111"/>
      <c r="L7" s="111"/>
      <c r="M7" s="111"/>
      <c r="N7" s="111"/>
      <c r="O7" s="111"/>
      <c r="P7" s="111"/>
      <c r="Q7" s="111"/>
      <c r="S7" s="41"/>
    </row>
    <row r="8" spans="1:23" ht="11.25" customHeight="1" x14ac:dyDescent="0.2"/>
    <row r="9" spans="1:23" ht="12" x14ac:dyDescent="0.2">
      <c r="I9" s="16" t="s">
        <v>22</v>
      </c>
      <c r="J9" s="108" t="str">
        <f>'1'!K9</f>
        <v>2025</v>
      </c>
      <c r="K9" s="109"/>
      <c r="L9" s="7" t="s">
        <v>23</v>
      </c>
    </row>
    <row r="10" spans="1:23" ht="11.25" customHeight="1" x14ac:dyDescent="0.2"/>
    <row r="11" spans="1:23" ht="12" x14ac:dyDescent="0.2">
      <c r="H11" s="16" t="s">
        <v>24</v>
      </c>
      <c r="I11" s="112" t="str">
        <f>'1'!K11</f>
        <v>приказом ДСиЖКК ХМАО-Югры №42-Пр-6 от 06.10.2022</v>
      </c>
      <c r="J11" s="113"/>
      <c r="K11" s="113"/>
      <c r="L11" s="113"/>
      <c r="M11" s="113"/>
      <c r="N11" s="113"/>
      <c r="O11" s="113"/>
      <c r="P11" s="113"/>
      <c r="Q11" s="113"/>
      <c r="R11" s="113"/>
      <c r="S11" s="113"/>
    </row>
    <row r="12" spans="1:23" x14ac:dyDescent="0.2">
      <c r="F12" s="30"/>
      <c r="G12" s="30"/>
      <c r="I12" s="111" t="s">
        <v>25</v>
      </c>
      <c r="J12" s="111"/>
      <c r="K12" s="111"/>
      <c r="L12" s="111"/>
      <c r="M12" s="111"/>
      <c r="N12" s="111"/>
      <c r="O12" s="111"/>
      <c r="P12" s="111"/>
      <c r="Q12" s="111"/>
      <c r="R12" s="111"/>
      <c r="S12" s="111"/>
    </row>
    <row r="13" spans="1:23" ht="11.25" customHeight="1" x14ac:dyDescent="0.2"/>
    <row r="14" spans="1:23" ht="15" customHeight="1" x14ac:dyDescent="0.2">
      <c r="A14" s="75" t="s">
        <v>35</v>
      </c>
      <c r="B14" s="75" t="s">
        <v>36</v>
      </c>
      <c r="C14" s="75" t="s">
        <v>29</v>
      </c>
      <c r="D14" s="75" t="s">
        <v>49</v>
      </c>
      <c r="E14" s="78" t="s">
        <v>777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80"/>
      <c r="S14" s="101" t="s">
        <v>778</v>
      </c>
      <c r="T14" s="114"/>
      <c r="U14" s="114"/>
      <c r="V14" s="102"/>
      <c r="W14" s="75" t="s">
        <v>14</v>
      </c>
    </row>
    <row r="15" spans="1:23" ht="15" customHeight="1" x14ac:dyDescent="0.2">
      <c r="A15" s="76"/>
      <c r="B15" s="76"/>
      <c r="C15" s="76"/>
      <c r="D15" s="76"/>
      <c r="E15" s="78" t="s">
        <v>3</v>
      </c>
      <c r="F15" s="79"/>
      <c r="G15" s="79"/>
      <c r="H15" s="79"/>
      <c r="I15" s="79"/>
      <c r="J15" s="79"/>
      <c r="K15" s="80"/>
      <c r="L15" s="78" t="s">
        <v>9</v>
      </c>
      <c r="M15" s="79"/>
      <c r="N15" s="79"/>
      <c r="O15" s="79"/>
      <c r="P15" s="79"/>
      <c r="Q15" s="79"/>
      <c r="R15" s="80"/>
      <c r="S15" s="100"/>
      <c r="T15" s="115"/>
      <c r="U15" s="115"/>
      <c r="V15" s="116"/>
      <c r="W15" s="76"/>
    </row>
    <row r="16" spans="1:23" ht="27" customHeight="1" x14ac:dyDescent="0.2">
      <c r="A16" s="76"/>
      <c r="B16" s="76"/>
      <c r="C16" s="76"/>
      <c r="D16" s="76"/>
      <c r="E16" s="5" t="s">
        <v>50</v>
      </c>
      <c r="F16" s="78" t="s">
        <v>51</v>
      </c>
      <c r="G16" s="79"/>
      <c r="H16" s="79"/>
      <c r="I16" s="79"/>
      <c r="J16" s="79"/>
      <c r="K16" s="80"/>
      <c r="L16" s="5" t="s">
        <v>50</v>
      </c>
      <c r="M16" s="78" t="s">
        <v>51</v>
      </c>
      <c r="N16" s="79"/>
      <c r="O16" s="79"/>
      <c r="P16" s="79"/>
      <c r="Q16" s="79"/>
      <c r="R16" s="80"/>
      <c r="S16" s="105" t="s">
        <v>52</v>
      </c>
      <c r="T16" s="107"/>
      <c r="U16" s="105" t="s">
        <v>51</v>
      </c>
      <c r="V16" s="107"/>
      <c r="W16" s="76"/>
    </row>
    <row r="17" spans="1:25" ht="60" customHeight="1" x14ac:dyDescent="0.2">
      <c r="A17" s="77"/>
      <c r="B17" s="77"/>
      <c r="C17" s="77"/>
      <c r="D17" s="77"/>
      <c r="E17" s="31" t="s">
        <v>53</v>
      </c>
      <c r="F17" s="31" t="s">
        <v>53</v>
      </c>
      <c r="G17" s="31" t="s">
        <v>54</v>
      </c>
      <c r="H17" s="31" t="s">
        <v>55</v>
      </c>
      <c r="I17" s="31" t="s">
        <v>56</v>
      </c>
      <c r="J17" s="31" t="s">
        <v>57</v>
      </c>
      <c r="K17" s="31" t="s">
        <v>58</v>
      </c>
      <c r="L17" s="31" t="s">
        <v>53</v>
      </c>
      <c r="M17" s="31" t="s">
        <v>53</v>
      </c>
      <c r="N17" s="31" t="s">
        <v>54</v>
      </c>
      <c r="O17" s="31" t="s">
        <v>55</v>
      </c>
      <c r="P17" s="31" t="s">
        <v>56</v>
      </c>
      <c r="Q17" s="31" t="s">
        <v>57</v>
      </c>
      <c r="R17" s="31" t="s">
        <v>58</v>
      </c>
      <c r="S17" s="5" t="s">
        <v>53</v>
      </c>
      <c r="T17" s="5" t="s">
        <v>13</v>
      </c>
      <c r="U17" s="5" t="s">
        <v>53</v>
      </c>
      <c r="V17" s="5" t="s">
        <v>13</v>
      </c>
      <c r="W17" s="77"/>
    </row>
    <row r="18" spans="1:25" x14ac:dyDescent="0.2">
      <c r="A18" s="6">
        <v>1</v>
      </c>
      <c r="B18" s="27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  <c r="R18" s="6">
        <v>18</v>
      </c>
      <c r="S18" s="6">
        <v>19</v>
      </c>
      <c r="T18" s="6">
        <v>20</v>
      </c>
      <c r="U18" s="6">
        <v>21</v>
      </c>
      <c r="V18" s="6">
        <v>22</v>
      </c>
      <c r="W18" s="6">
        <v>23</v>
      </c>
    </row>
    <row r="19" spans="1:25" s="39" customFormat="1" ht="21" x14ac:dyDescent="0.2">
      <c r="A19" s="57">
        <v>0</v>
      </c>
      <c r="B19" s="58" t="s">
        <v>15</v>
      </c>
      <c r="C19" s="58"/>
      <c r="D19" s="59">
        <v>42.73024153099999</v>
      </c>
      <c r="E19" s="60" t="s">
        <v>570</v>
      </c>
      <c r="F19" s="61">
        <f>SUM(F20:F23)</f>
        <v>4.8509999999999991</v>
      </c>
      <c r="G19" s="60" t="s">
        <v>570</v>
      </c>
      <c r="H19" s="60" t="s">
        <v>570</v>
      </c>
      <c r="I19" s="60" t="s">
        <v>570</v>
      </c>
      <c r="J19" s="60" t="s">
        <v>570</v>
      </c>
      <c r="K19" s="60" t="s">
        <v>570</v>
      </c>
      <c r="L19" s="60" t="s">
        <v>570</v>
      </c>
      <c r="M19" s="61">
        <f>SUM(M20:M23)</f>
        <v>1.64934</v>
      </c>
      <c r="N19" s="60" t="s">
        <v>570</v>
      </c>
      <c r="O19" s="60" t="s">
        <v>570</v>
      </c>
      <c r="P19" s="60" t="s">
        <v>570</v>
      </c>
      <c r="Q19" s="60" t="s">
        <v>570</v>
      </c>
      <c r="R19" s="60" t="s">
        <v>570</v>
      </c>
      <c r="S19" s="60" t="s">
        <v>570</v>
      </c>
      <c r="T19" s="60" t="s">
        <v>570</v>
      </c>
      <c r="U19" s="61">
        <f t="shared" ref="U19:W19" si="0">SUM(U20:U23)</f>
        <v>-3.2016599999999991</v>
      </c>
      <c r="V19" s="61">
        <f t="shared" si="0"/>
        <v>-65.999999999999986</v>
      </c>
      <c r="W19" s="61">
        <f t="shared" si="0"/>
        <v>0</v>
      </c>
    </row>
    <row r="20" spans="1:25" ht="94.5" x14ac:dyDescent="0.2">
      <c r="A20" s="42" t="s">
        <v>717</v>
      </c>
      <c r="B20" s="43" t="s">
        <v>718</v>
      </c>
      <c r="C20" s="42" t="s">
        <v>719</v>
      </c>
      <c r="D20" s="38">
        <v>19.117854439999995</v>
      </c>
      <c r="E20" s="9" t="s">
        <v>570</v>
      </c>
      <c r="F20" s="24"/>
      <c r="G20" s="9" t="s">
        <v>570</v>
      </c>
      <c r="H20" s="9" t="s">
        <v>570</v>
      </c>
      <c r="I20" s="9" t="s">
        <v>570</v>
      </c>
      <c r="J20" s="9" t="s">
        <v>570</v>
      </c>
      <c r="K20" s="9" t="s">
        <v>570</v>
      </c>
      <c r="L20" s="9" t="s">
        <v>570</v>
      </c>
      <c r="M20" s="1">
        <v>0</v>
      </c>
      <c r="N20" s="9" t="s">
        <v>570</v>
      </c>
      <c r="O20" s="9" t="s">
        <v>570</v>
      </c>
      <c r="P20" s="9" t="s">
        <v>570</v>
      </c>
      <c r="Q20" s="9" t="s">
        <v>570</v>
      </c>
      <c r="R20" s="9" t="s">
        <v>570</v>
      </c>
      <c r="S20" s="9" t="s">
        <v>570</v>
      </c>
      <c r="T20" s="9" t="s">
        <v>570</v>
      </c>
      <c r="U20" s="2">
        <f>M20-F20</f>
        <v>0</v>
      </c>
      <c r="V20" s="52">
        <f>IF(F20=0,0,(U20/F20)*100)</f>
        <v>0</v>
      </c>
      <c r="W20" s="6"/>
      <c r="Y20" s="30"/>
    </row>
    <row r="21" spans="1:25" ht="157.5" x14ac:dyDescent="0.2">
      <c r="A21" s="42" t="s">
        <v>720</v>
      </c>
      <c r="B21" s="43" t="s">
        <v>728</v>
      </c>
      <c r="C21" s="42" t="s">
        <v>721</v>
      </c>
      <c r="D21" s="38">
        <v>23.612387090999999</v>
      </c>
      <c r="E21" s="9" t="s">
        <v>570</v>
      </c>
      <c r="F21" s="24">
        <v>4.8509999999999991</v>
      </c>
      <c r="G21" s="9" t="s">
        <v>570</v>
      </c>
      <c r="H21" s="9" t="s">
        <v>570</v>
      </c>
      <c r="I21" s="9" t="s">
        <v>570</v>
      </c>
      <c r="J21" s="9" t="s">
        <v>570</v>
      </c>
      <c r="K21" s="9" t="s">
        <v>570</v>
      </c>
      <c r="L21" s="9" t="s">
        <v>570</v>
      </c>
      <c r="M21" s="3">
        <v>1.64934</v>
      </c>
      <c r="N21" s="9" t="s">
        <v>570</v>
      </c>
      <c r="O21" s="9" t="s">
        <v>570</v>
      </c>
      <c r="P21" s="9" t="s">
        <v>570</v>
      </c>
      <c r="Q21" s="9" t="s">
        <v>570</v>
      </c>
      <c r="R21" s="9" t="s">
        <v>570</v>
      </c>
      <c r="S21" s="9" t="s">
        <v>570</v>
      </c>
      <c r="T21" s="9" t="s">
        <v>570</v>
      </c>
      <c r="U21" s="2">
        <f t="shared" ref="U21:U23" si="1">M21-F21</f>
        <v>-3.2016599999999991</v>
      </c>
      <c r="V21" s="52">
        <f t="shared" ref="V21:V23" si="2">IF(F21=0,0,(U21/F21)*100)</f>
        <v>-65.999999999999986</v>
      </c>
      <c r="W21" s="6"/>
    </row>
    <row r="22" spans="1:25" ht="73.5" x14ac:dyDescent="0.2">
      <c r="A22" s="42" t="s">
        <v>722</v>
      </c>
      <c r="B22" s="43" t="s">
        <v>723</v>
      </c>
      <c r="C22" s="42" t="s">
        <v>724</v>
      </c>
      <c r="D22" s="38">
        <v>0</v>
      </c>
      <c r="E22" s="9" t="s">
        <v>570</v>
      </c>
      <c r="F22" s="24"/>
      <c r="G22" s="9" t="s">
        <v>570</v>
      </c>
      <c r="H22" s="9" t="s">
        <v>570</v>
      </c>
      <c r="I22" s="9" t="s">
        <v>570</v>
      </c>
      <c r="J22" s="9" t="s">
        <v>570</v>
      </c>
      <c r="K22" s="9" t="s">
        <v>570</v>
      </c>
      <c r="L22" s="9" t="s">
        <v>570</v>
      </c>
      <c r="M22" s="3">
        <v>0</v>
      </c>
      <c r="N22" s="9" t="s">
        <v>570</v>
      </c>
      <c r="O22" s="9" t="s">
        <v>570</v>
      </c>
      <c r="P22" s="9" t="s">
        <v>570</v>
      </c>
      <c r="Q22" s="9" t="s">
        <v>570</v>
      </c>
      <c r="R22" s="9" t="s">
        <v>570</v>
      </c>
      <c r="S22" s="9" t="s">
        <v>570</v>
      </c>
      <c r="T22" s="9" t="s">
        <v>570</v>
      </c>
      <c r="U22" s="2">
        <f t="shared" si="1"/>
        <v>0</v>
      </c>
      <c r="V22" s="52">
        <f t="shared" si="2"/>
        <v>0</v>
      </c>
      <c r="W22" s="6"/>
    </row>
    <row r="23" spans="1:25" ht="84" x14ac:dyDescent="0.2">
      <c r="A23" s="42" t="s">
        <v>725</v>
      </c>
      <c r="B23" s="43" t="s">
        <v>726</v>
      </c>
      <c r="C23" s="42" t="s">
        <v>727</v>
      </c>
      <c r="D23" s="38">
        <v>0</v>
      </c>
      <c r="E23" s="9" t="s">
        <v>570</v>
      </c>
      <c r="F23" s="24"/>
      <c r="G23" s="9" t="s">
        <v>570</v>
      </c>
      <c r="H23" s="9" t="s">
        <v>570</v>
      </c>
      <c r="I23" s="9" t="s">
        <v>570</v>
      </c>
      <c r="J23" s="9" t="s">
        <v>570</v>
      </c>
      <c r="K23" s="9" t="s">
        <v>570</v>
      </c>
      <c r="L23" s="9" t="s">
        <v>570</v>
      </c>
      <c r="M23" s="3">
        <v>0</v>
      </c>
      <c r="N23" s="9" t="s">
        <v>570</v>
      </c>
      <c r="O23" s="9" t="s">
        <v>570</v>
      </c>
      <c r="P23" s="9" t="s">
        <v>570</v>
      </c>
      <c r="Q23" s="9" t="s">
        <v>570</v>
      </c>
      <c r="R23" s="9" t="s">
        <v>570</v>
      </c>
      <c r="S23" s="9" t="s">
        <v>570</v>
      </c>
      <c r="T23" s="9" t="s">
        <v>570</v>
      </c>
      <c r="U23" s="2">
        <f t="shared" si="1"/>
        <v>0</v>
      </c>
      <c r="V23" s="52">
        <f t="shared" si="2"/>
        <v>0</v>
      </c>
      <c r="W23" s="6"/>
    </row>
    <row r="24" spans="1:25" x14ac:dyDescent="0.2">
      <c r="A24" s="117" t="s">
        <v>15</v>
      </c>
      <c r="B24" s="118"/>
      <c r="C24" s="119"/>
      <c r="D24" s="44">
        <f>D19</f>
        <v>42.73024153099999</v>
      </c>
      <c r="E24" s="25" t="s">
        <v>570</v>
      </c>
      <c r="F24" s="44">
        <f>F19</f>
        <v>4.8509999999999991</v>
      </c>
      <c r="G24" s="25" t="s">
        <v>570</v>
      </c>
      <c r="H24" s="25" t="s">
        <v>570</v>
      </c>
      <c r="I24" s="25" t="s">
        <v>570</v>
      </c>
      <c r="J24" s="25" t="s">
        <v>570</v>
      </c>
      <c r="K24" s="25" t="s">
        <v>570</v>
      </c>
      <c r="L24" s="25" t="s">
        <v>570</v>
      </c>
      <c r="M24" s="44">
        <f>M19</f>
        <v>1.64934</v>
      </c>
      <c r="N24" s="25" t="s">
        <v>570</v>
      </c>
      <c r="O24" s="25" t="s">
        <v>570</v>
      </c>
      <c r="P24" s="25" t="s">
        <v>570</v>
      </c>
      <c r="Q24" s="25" t="s">
        <v>570</v>
      </c>
      <c r="R24" s="25" t="s">
        <v>570</v>
      </c>
      <c r="S24" s="25" t="s">
        <v>570</v>
      </c>
      <c r="T24" s="25" t="s">
        <v>570</v>
      </c>
      <c r="U24" s="44">
        <f t="shared" ref="U24:V24" si="3">U19</f>
        <v>-3.2016599999999991</v>
      </c>
      <c r="V24" s="44">
        <f t="shared" si="3"/>
        <v>-65.999999999999986</v>
      </c>
      <c r="W24" s="44"/>
    </row>
    <row r="25" spans="1:25" x14ac:dyDescent="0.2">
      <c r="B25" s="7"/>
    </row>
    <row r="26" spans="1:25" x14ac:dyDescent="0.2">
      <c r="B26" s="7"/>
    </row>
    <row r="27" spans="1:25" x14ac:dyDescent="0.2">
      <c r="B27" s="7"/>
    </row>
    <row r="28" spans="1:25" x14ac:dyDescent="0.2">
      <c r="B28" s="7"/>
    </row>
    <row r="29" spans="1:25" x14ac:dyDescent="0.2">
      <c r="B29" s="7"/>
    </row>
    <row r="30" spans="1:25" x14ac:dyDescent="0.2">
      <c r="B30" s="7"/>
    </row>
    <row r="31" spans="1:25" x14ac:dyDescent="0.2">
      <c r="B31" s="7"/>
    </row>
    <row r="32" spans="1:25" x14ac:dyDescent="0.2">
      <c r="B32" s="7"/>
    </row>
    <row r="33" spans="2:2" x14ac:dyDescent="0.2">
      <c r="B33" s="7"/>
    </row>
    <row r="34" spans="2:2" x14ac:dyDescent="0.2">
      <c r="B34" s="7"/>
    </row>
    <row r="35" spans="2:2" x14ac:dyDescent="0.2">
      <c r="B35" s="7"/>
    </row>
    <row r="36" spans="2:2" x14ac:dyDescent="0.2">
      <c r="B36" s="7"/>
    </row>
    <row r="37" spans="2:2" x14ac:dyDescent="0.2">
      <c r="B37" s="7"/>
    </row>
    <row r="38" spans="2:2" x14ac:dyDescent="0.2">
      <c r="B38" s="7"/>
    </row>
    <row r="39" spans="2:2" x14ac:dyDescent="0.2">
      <c r="B39" s="7"/>
    </row>
    <row r="40" spans="2:2" x14ac:dyDescent="0.2">
      <c r="B40" s="7"/>
    </row>
    <row r="41" spans="2:2" x14ac:dyDescent="0.2">
      <c r="B41" s="7"/>
    </row>
    <row r="42" spans="2:2" x14ac:dyDescent="0.2">
      <c r="B42" s="7"/>
    </row>
    <row r="43" spans="2:2" x14ac:dyDescent="0.2">
      <c r="B43" s="7"/>
    </row>
    <row r="44" spans="2:2" x14ac:dyDescent="0.2">
      <c r="B44" s="7"/>
    </row>
    <row r="45" spans="2:2" x14ac:dyDescent="0.2">
      <c r="B45" s="7"/>
    </row>
    <row r="46" spans="2:2" x14ac:dyDescent="0.2">
      <c r="B46" s="7"/>
    </row>
    <row r="47" spans="2:2" x14ac:dyDescent="0.2">
      <c r="B47" s="7"/>
    </row>
    <row r="48" spans="2:2" x14ac:dyDescent="0.2">
      <c r="B48" s="7"/>
    </row>
    <row r="49" spans="2:2" x14ac:dyDescent="0.2">
      <c r="B49" s="7"/>
    </row>
    <row r="50" spans="2:2" x14ac:dyDescent="0.2">
      <c r="B50" s="7"/>
    </row>
    <row r="51" spans="2:2" x14ac:dyDescent="0.2">
      <c r="B51" s="7"/>
    </row>
    <row r="52" spans="2:2" x14ac:dyDescent="0.2">
      <c r="B52" s="7"/>
    </row>
    <row r="53" spans="2:2" x14ac:dyDescent="0.2">
      <c r="B53" s="7"/>
    </row>
    <row r="54" spans="2:2" x14ac:dyDescent="0.2">
      <c r="B54" s="7"/>
    </row>
    <row r="55" spans="2:2" x14ac:dyDescent="0.2">
      <c r="B55" s="7"/>
    </row>
    <row r="56" spans="2:2" x14ac:dyDescent="0.2">
      <c r="B56" s="7"/>
    </row>
    <row r="57" spans="2:2" x14ac:dyDescent="0.2">
      <c r="B57" s="7"/>
    </row>
    <row r="58" spans="2:2" x14ac:dyDescent="0.2">
      <c r="B58" s="7"/>
    </row>
    <row r="59" spans="2:2" x14ac:dyDescent="0.2">
      <c r="B59" s="7"/>
    </row>
    <row r="60" spans="2:2" x14ac:dyDescent="0.2">
      <c r="B60" s="7"/>
    </row>
    <row r="61" spans="2:2" x14ac:dyDescent="0.2">
      <c r="B61" s="7"/>
    </row>
    <row r="62" spans="2:2" x14ac:dyDescent="0.2">
      <c r="B62" s="7"/>
    </row>
    <row r="63" spans="2:2" x14ac:dyDescent="0.2">
      <c r="B63" s="7"/>
    </row>
    <row r="64" spans="2:2" x14ac:dyDescent="0.2">
      <c r="B64" s="7"/>
    </row>
    <row r="65" spans="2:2" x14ac:dyDescent="0.2">
      <c r="B65" s="7"/>
    </row>
    <row r="66" spans="2:2" x14ac:dyDescent="0.2">
      <c r="B66" s="7"/>
    </row>
    <row r="67" spans="2:2" x14ac:dyDescent="0.2">
      <c r="B67" s="7"/>
    </row>
    <row r="68" spans="2:2" x14ac:dyDescent="0.2">
      <c r="B68" s="7"/>
    </row>
    <row r="69" spans="2:2" x14ac:dyDescent="0.2">
      <c r="B69" s="7"/>
    </row>
    <row r="70" spans="2:2" x14ac:dyDescent="0.2">
      <c r="B70" s="7"/>
    </row>
    <row r="71" spans="2:2" x14ac:dyDescent="0.2">
      <c r="B71" s="7"/>
    </row>
    <row r="72" spans="2:2" x14ac:dyDescent="0.2">
      <c r="B72" s="7"/>
    </row>
    <row r="73" spans="2:2" x14ac:dyDescent="0.2">
      <c r="B73" s="7"/>
    </row>
    <row r="74" spans="2:2" x14ac:dyDescent="0.2">
      <c r="B74" s="7"/>
    </row>
    <row r="75" spans="2:2" x14ac:dyDescent="0.2">
      <c r="B75" s="7"/>
    </row>
    <row r="76" spans="2:2" x14ac:dyDescent="0.2">
      <c r="B76" s="7"/>
    </row>
    <row r="77" spans="2:2" x14ac:dyDescent="0.2">
      <c r="B77" s="7"/>
    </row>
    <row r="78" spans="2:2" x14ac:dyDescent="0.2">
      <c r="B78" s="7"/>
    </row>
    <row r="79" spans="2:2" x14ac:dyDescent="0.2">
      <c r="B79" s="7"/>
    </row>
    <row r="80" spans="2:2" x14ac:dyDescent="0.2">
      <c r="B80" s="7"/>
    </row>
    <row r="81" spans="2:2" x14ac:dyDescent="0.2">
      <c r="B81" s="7"/>
    </row>
    <row r="82" spans="2:2" x14ac:dyDescent="0.2">
      <c r="B82" s="7"/>
    </row>
    <row r="83" spans="2:2" x14ac:dyDescent="0.2">
      <c r="B83" s="7"/>
    </row>
    <row r="84" spans="2:2" x14ac:dyDescent="0.2">
      <c r="B84" s="7"/>
    </row>
    <row r="85" spans="2:2" x14ac:dyDescent="0.2">
      <c r="B85" s="7"/>
    </row>
    <row r="86" spans="2:2" x14ac:dyDescent="0.2">
      <c r="B86" s="7"/>
    </row>
    <row r="87" spans="2:2" x14ac:dyDescent="0.2">
      <c r="B87" s="7"/>
    </row>
    <row r="88" spans="2:2" x14ac:dyDescent="0.2">
      <c r="B88" s="7"/>
    </row>
    <row r="89" spans="2:2" x14ac:dyDescent="0.2">
      <c r="B89" s="7"/>
    </row>
    <row r="90" spans="2:2" x14ac:dyDescent="0.2">
      <c r="B90" s="7"/>
    </row>
    <row r="91" spans="2:2" x14ac:dyDescent="0.2">
      <c r="B91" s="7"/>
    </row>
    <row r="92" spans="2:2" x14ac:dyDescent="0.2">
      <c r="B92" s="7"/>
    </row>
    <row r="93" spans="2:2" x14ac:dyDescent="0.2">
      <c r="B93" s="7"/>
    </row>
    <row r="94" spans="2:2" x14ac:dyDescent="0.2">
      <c r="B94" s="7"/>
    </row>
    <row r="95" spans="2:2" x14ac:dyDescent="0.2">
      <c r="B95" s="7"/>
    </row>
    <row r="96" spans="2:2" x14ac:dyDescent="0.2">
      <c r="B96" s="7"/>
    </row>
    <row r="97" spans="2:2" x14ac:dyDescent="0.2">
      <c r="B97" s="7"/>
    </row>
    <row r="98" spans="2:2" x14ac:dyDescent="0.2">
      <c r="B98" s="7"/>
    </row>
    <row r="99" spans="2:2" x14ac:dyDescent="0.2">
      <c r="B99" s="7"/>
    </row>
    <row r="100" spans="2:2" x14ac:dyDescent="0.2">
      <c r="B100" s="7"/>
    </row>
    <row r="101" spans="2:2" x14ac:dyDescent="0.2">
      <c r="B101" s="7"/>
    </row>
    <row r="102" spans="2:2" x14ac:dyDescent="0.2">
      <c r="B102" s="7"/>
    </row>
    <row r="103" spans="2:2" x14ac:dyDescent="0.2">
      <c r="B103" s="7"/>
    </row>
    <row r="104" spans="2:2" x14ac:dyDescent="0.2">
      <c r="B104" s="7"/>
    </row>
    <row r="105" spans="2:2" x14ac:dyDescent="0.2">
      <c r="B105" s="7"/>
    </row>
    <row r="106" spans="2:2" x14ac:dyDescent="0.2">
      <c r="B106" s="7"/>
    </row>
    <row r="107" spans="2:2" x14ac:dyDescent="0.2">
      <c r="B107" s="7"/>
    </row>
    <row r="108" spans="2:2" x14ac:dyDescent="0.2">
      <c r="B108" s="7"/>
    </row>
    <row r="109" spans="2:2" x14ac:dyDescent="0.2">
      <c r="B109" s="7"/>
    </row>
    <row r="110" spans="2:2" x14ac:dyDescent="0.2">
      <c r="B110" s="7"/>
    </row>
    <row r="111" spans="2:2" x14ac:dyDescent="0.2">
      <c r="B111" s="7"/>
    </row>
    <row r="112" spans="2:2" x14ac:dyDescent="0.2">
      <c r="B112" s="7"/>
    </row>
    <row r="113" spans="2:2" x14ac:dyDescent="0.2">
      <c r="B113" s="7"/>
    </row>
    <row r="114" spans="2:2" x14ac:dyDescent="0.2">
      <c r="B114" s="7"/>
    </row>
    <row r="115" spans="2:2" x14ac:dyDescent="0.2">
      <c r="B115" s="7"/>
    </row>
    <row r="116" spans="2:2" x14ac:dyDescent="0.2">
      <c r="B116" s="7"/>
    </row>
    <row r="117" spans="2:2" x14ac:dyDescent="0.2">
      <c r="B117" s="7"/>
    </row>
    <row r="118" spans="2:2" x14ac:dyDescent="0.2">
      <c r="B118" s="7"/>
    </row>
    <row r="119" spans="2:2" x14ac:dyDescent="0.2">
      <c r="B119" s="7"/>
    </row>
    <row r="120" spans="2:2" x14ac:dyDescent="0.2">
      <c r="B120" s="7"/>
    </row>
    <row r="121" spans="2:2" x14ac:dyDescent="0.2">
      <c r="B121" s="7"/>
    </row>
    <row r="122" spans="2:2" x14ac:dyDescent="0.2">
      <c r="B122" s="7"/>
    </row>
    <row r="123" spans="2:2" x14ac:dyDescent="0.2">
      <c r="B123" s="7"/>
    </row>
    <row r="124" spans="2:2" x14ac:dyDescent="0.2">
      <c r="B124" s="7"/>
    </row>
    <row r="125" spans="2:2" x14ac:dyDescent="0.2">
      <c r="B125" s="7"/>
    </row>
    <row r="126" spans="2:2" x14ac:dyDescent="0.2">
      <c r="B126" s="7"/>
    </row>
  </sheetData>
  <mergeCells count="22">
    <mergeCell ref="A24:C24"/>
    <mergeCell ref="W14:W17"/>
    <mergeCell ref="E15:K15"/>
    <mergeCell ref="L15:R15"/>
    <mergeCell ref="F16:K16"/>
    <mergeCell ref="M16:R16"/>
    <mergeCell ref="S16:T16"/>
    <mergeCell ref="U16:V16"/>
    <mergeCell ref="I11:S11"/>
    <mergeCell ref="I12:S12"/>
    <mergeCell ref="A14:A17"/>
    <mergeCell ref="B14:B17"/>
    <mergeCell ref="C14:C17"/>
    <mergeCell ref="D14:D17"/>
    <mergeCell ref="E14:R14"/>
    <mergeCell ref="S14:V15"/>
    <mergeCell ref="J9:K9"/>
    <mergeCell ref="T2:W2"/>
    <mergeCell ref="A3:W3"/>
    <mergeCell ref="J4:K4"/>
    <mergeCell ref="H6:Q6"/>
    <mergeCell ref="H7:Q7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6"/>
  <sheetViews>
    <sheetView tabSelected="1" view="pageBreakPreview" zoomScale="110" zoomScaleNormal="100" zoomScaleSheetLayoutView="110" workbookViewId="0">
      <selection activeCell="D15" sqref="D15"/>
    </sheetView>
  </sheetViews>
  <sheetFormatPr defaultRowHeight="15.75" x14ac:dyDescent="0.25"/>
  <cols>
    <col min="1" max="1" width="7.7109375" style="122" customWidth="1"/>
    <col min="2" max="2" width="66.42578125" style="122" customWidth="1"/>
    <col min="3" max="3" width="10.42578125" style="122" customWidth="1"/>
    <col min="4" max="7" width="10" style="322" customWidth="1"/>
    <col min="8" max="8" width="15.28515625" style="322" customWidth="1"/>
    <col min="9" max="250" width="9.140625" style="122"/>
    <col min="251" max="251" width="7.7109375" style="122" customWidth="1"/>
    <col min="252" max="252" width="9.140625" style="122" customWidth="1"/>
    <col min="253" max="253" width="8" style="122" customWidth="1"/>
    <col min="254" max="255" width="9.140625" style="122" customWidth="1"/>
    <col min="256" max="256" width="11.7109375" style="122" customWidth="1"/>
    <col min="257" max="258" width="9.140625" style="122" customWidth="1"/>
    <col min="259" max="259" width="10.42578125" style="122" customWidth="1"/>
    <col min="260" max="263" width="9.42578125" style="122" customWidth="1"/>
    <col min="264" max="264" width="15.28515625" style="122" customWidth="1"/>
    <col min="265" max="506" width="9.140625" style="122"/>
    <col min="507" max="507" width="7.7109375" style="122" customWidth="1"/>
    <col min="508" max="508" width="9.140625" style="122" customWidth="1"/>
    <col min="509" max="509" width="8" style="122" customWidth="1"/>
    <col min="510" max="511" width="9.140625" style="122" customWidth="1"/>
    <col min="512" max="512" width="11.7109375" style="122" customWidth="1"/>
    <col min="513" max="514" width="9.140625" style="122" customWidth="1"/>
    <col min="515" max="515" width="10.42578125" style="122" customWidth="1"/>
    <col min="516" max="519" width="9.42578125" style="122" customWidth="1"/>
    <col min="520" max="520" width="15.28515625" style="122" customWidth="1"/>
    <col min="521" max="762" width="9.140625" style="122"/>
    <col min="763" max="763" width="7.7109375" style="122" customWidth="1"/>
    <col min="764" max="764" width="9.140625" style="122" customWidth="1"/>
    <col min="765" max="765" width="8" style="122" customWidth="1"/>
    <col min="766" max="767" width="9.140625" style="122" customWidth="1"/>
    <col min="768" max="768" width="11.7109375" style="122" customWidth="1"/>
    <col min="769" max="770" width="9.140625" style="122" customWidth="1"/>
    <col min="771" max="771" width="10.42578125" style="122" customWidth="1"/>
    <col min="772" max="775" width="9.42578125" style="122" customWidth="1"/>
    <col min="776" max="776" width="15.28515625" style="122" customWidth="1"/>
    <col min="777" max="1018" width="9.140625" style="122"/>
    <col min="1019" max="1019" width="7.7109375" style="122" customWidth="1"/>
    <col min="1020" max="1020" width="9.140625" style="122" customWidth="1"/>
    <col min="1021" max="1021" width="8" style="122" customWidth="1"/>
    <col min="1022" max="1023" width="9.140625" style="122" customWidth="1"/>
    <col min="1024" max="1024" width="11.7109375" style="122" customWidth="1"/>
    <col min="1025" max="1026" width="9.140625" style="122" customWidth="1"/>
    <col min="1027" max="1027" width="10.42578125" style="122" customWidth="1"/>
    <col min="1028" max="1031" width="9.42578125" style="122" customWidth="1"/>
    <col min="1032" max="1032" width="15.28515625" style="122" customWidth="1"/>
    <col min="1033" max="1274" width="9.140625" style="122"/>
    <col min="1275" max="1275" width="7.7109375" style="122" customWidth="1"/>
    <col min="1276" max="1276" width="9.140625" style="122" customWidth="1"/>
    <col min="1277" max="1277" width="8" style="122" customWidth="1"/>
    <col min="1278" max="1279" width="9.140625" style="122" customWidth="1"/>
    <col min="1280" max="1280" width="11.7109375" style="122" customWidth="1"/>
    <col min="1281" max="1282" width="9.140625" style="122" customWidth="1"/>
    <col min="1283" max="1283" width="10.42578125" style="122" customWidth="1"/>
    <col min="1284" max="1287" width="9.42578125" style="122" customWidth="1"/>
    <col min="1288" max="1288" width="15.28515625" style="122" customWidth="1"/>
    <col min="1289" max="1530" width="9.140625" style="122"/>
    <col min="1531" max="1531" width="7.7109375" style="122" customWidth="1"/>
    <col min="1532" max="1532" width="9.140625" style="122" customWidth="1"/>
    <col min="1533" max="1533" width="8" style="122" customWidth="1"/>
    <col min="1534" max="1535" width="9.140625" style="122" customWidth="1"/>
    <col min="1536" max="1536" width="11.7109375" style="122" customWidth="1"/>
    <col min="1537" max="1538" width="9.140625" style="122" customWidth="1"/>
    <col min="1539" max="1539" width="10.42578125" style="122" customWidth="1"/>
    <col min="1540" max="1543" width="9.42578125" style="122" customWidth="1"/>
    <col min="1544" max="1544" width="15.28515625" style="122" customWidth="1"/>
    <col min="1545" max="1786" width="9.140625" style="122"/>
    <col min="1787" max="1787" width="7.7109375" style="122" customWidth="1"/>
    <col min="1788" max="1788" width="9.140625" style="122" customWidth="1"/>
    <col min="1789" max="1789" width="8" style="122" customWidth="1"/>
    <col min="1790" max="1791" width="9.140625" style="122" customWidth="1"/>
    <col min="1792" max="1792" width="11.7109375" style="122" customWidth="1"/>
    <col min="1793" max="1794" width="9.140625" style="122" customWidth="1"/>
    <col min="1795" max="1795" width="10.42578125" style="122" customWidth="1"/>
    <col min="1796" max="1799" width="9.42578125" style="122" customWidth="1"/>
    <col min="1800" max="1800" width="15.28515625" style="122" customWidth="1"/>
    <col min="1801" max="2042" width="9.140625" style="122"/>
    <col min="2043" max="2043" width="7.7109375" style="122" customWidth="1"/>
    <col min="2044" max="2044" width="9.140625" style="122" customWidth="1"/>
    <col min="2045" max="2045" width="8" style="122" customWidth="1"/>
    <col min="2046" max="2047" width="9.140625" style="122" customWidth="1"/>
    <col min="2048" max="2048" width="11.7109375" style="122" customWidth="1"/>
    <col min="2049" max="2050" width="9.140625" style="122" customWidth="1"/>
    <col min="2051" max="2051" width="10.42578125" style="122" customWidth="1"/>
    <col min="2052" max="2055" width="9.42578125" style="122" customWidth="1"/>
    <col min="2056" max="2056" width="15.28515625" style="122" customWidth="1"/>
    <col min="2057" max="2298" width="9.140625" style="122"/>
    <col min="2299" max="2299" width="7.7109375" style="122" customWidth="1"/>
    <col min="2300" max="2300" width="9.140625" style="122" customWidth="1"/>
    <col min="2301" max="2301" width="8" style="122" customWidth="1"/>
    <col min="2302" max="2303" width="9.140625" style="122" customWidth="1"/>
    <col min="2304" max="2304" width="11.7109375" style="122" customWidth="1"/>
    <col min="2305" max="2306" width="9.140625" style="122" customWidth="1"/>
    <col min="2307" max="2307" width="10.42578125" style="122" customWidth="1"/>
    <col min="2308" max="2311" width="9.42578125" style="122" customWidth="1"/>
    <col min="2312" max="2312" width="15.28515625" style="122" customWidth="1"/>
    <col min="2313" max="2554" width="9.140625" style="122"/>
    <col min="2555" max="2555" width="7.7109375" style="122" customWidth="1"/>
    <col min="2556" max="2556" width="9.140625" style="122" customWidth="1"/>
    <col min="2557" max="2557" width="8" style="122" customWidth="1"/>
    <col min="2558" max="2559" width="9.140625" style="122" customWidth="1"/>
    <col min="2560" max="2560" width="11.7109375" style="122" customWidth="1"/>
    <col min="2561" max="2562" width="9.140625" style="122" customWidth="1"/>
    <col min="2563" max="2563" width="10.42578125" style="122" customWidth="1"/>
    <col min="2564" max="2567" width="9.42578125" style="122" customWidth="1"/>
    <col min="2568" max="2568" width="15.28515625" style="122" customWidth="1"/>
    <col min="2569" max="2810" width="9.140625" style="122"/>
    <col min="2811" max="2811" width="7.7109375" style="122" customWidth="1"/>
    <col min="2812" max="2812" width="9.140625" style="122" customWidth="1"/>
    <col min="2813" max="2813" width="8" style="122" customWidth="1"/>
    <col min="2814" max="2815" width="9.140625" style="122" customWidth="1"/>
    <col min="2816" max="2816" width="11.7109375" style="122" customWidth="1"/>
    <col min="2817" max="2818" width="9.140625" style="122" customWidth="1"/>
    <col min="2819" max="2819" width="10.42578125" style="122" customWidth="1"/>
    <col min="2820" max="2823" width="9.42578125" style="122" customWidth="1"/>
    <col min="2824" max="2824" width="15.28515625" style="122" customWidth="1"/>
    <col min="2825" max="3066" width="9.140625" style="122"/>
    <col min="3067" max="3067" width="7.7109375" style="122" customWidth="1"/>
    <col min="3068" max="3068" width="9.140625" style="122" customWidth="1"/>
    <col min="3069" max="3069" width="8" style="122" customWidth="1"/>
    <col min="3070" max="3071" width="9.140625" style="122" customWidth="1"/>
    <col min="3072" max="3072" width="11.7109375" style="122" customWidth="1"/>
    <col min="3073" max="3074" width="9.140625" style="122" customWidth="1"/>
    <col min="3075" max="3075" width="10.42578125" style="122" customWidth="1"/>
    <col min="3076" max="3079" width="9.42578125" style="122" customWidth="1"/>
    <col min="3080" max="3080" width="15.28515625" style="122" customWidth="1"/>
    <col min="3081" max="3322" width="9.140625" style="122"/>
    <col min="3323" max="3323" width="7.7109375" style="122" customWidth="1"/>
    <col min="3324" max="3324" width="9.140625" style="122" customWidth="1"/>
    <col min="3325" max="3325" width="8" style="122" customWidth="1"/>
    <col min="3326" max="3327" width="9.140625" style="122" customWidth="1"/>
    <col min="3328" max="3328" width="11.7109375" style="122" customWidth="1"/>
    <col min="3329" max="3330" width="9.140625" style="122" customWidth="1"/>
    <col min="3331" max="3331" width="10.42578125" style="122" customWidth="1"/>
    <col min="3332" max="3335" width="9.42578125" style="122" customWidth="1"/>
    <col min="3336" max="3336" width="15.28515625" style="122" customWidth="1"/>
    <col min="3337" max="3578" width="9.140625" style="122"/>
    <col min="3579" max="3579" width="7.7109375" style="122" customWidth="1"/>
    <col min="3580" max="3580" width="9.140625" style="122" customWidth="1"/>
    <col min="3581" max="3581" width="8" style="122" customWidth="1"/>
    <col min="3582" max="3583" width="9.140625" style="122" customWidth="1"/>
    <col min="3584" max="3584" width="11.7109375" style="122" customWidth="1"/>
    <col min="3585" max="3586" width="9.140625" style="122" customWidth="1"/>
    <col min="3587" max="3587" width="10.42578125" style="122" customWidth="1"/>
    <col min="3588" max="3591" width="9.42578125" style="122" customWidth="1"/>
    <col min="3592" max="3592" width="15.28515625" style="122" customWidth="1"/>
    <col min="3593" max="3834" width="9.140625" style="122"/>
    <col min="3835" max="3835" width="7.7109375" style="122" customWidth="1"/>
    <col min="3836" max="3836" width="9.140625" style="122" customWidth="1"/>
    <col min="3837" max="3837" width="8" style="122" customWidth="1"/>
    <col min="3838" max="3839" width="9.140625" style="122" customWidth="1"/>
    <col min="3840" max="3840" width="11.7109375" style="122" customWidth="1"/>
    <col min="3841" max="3842" width="9.140625" style="122" customWidth="1"/>
    <col min="3843" max="3843" width="10.42578125" style="122" customWidth="1"/>
    <col min="3844" max="3847" width="9.42578125" style="122" customWidth="1"/>
    <col min="3848" max="3848" width="15.28515625" style="122" customWidth="1"/>
    <col min="3849" max="4090" width="9.140625" style="122"/>
    <col min="4091" max="4091" width="7.7109375" style="122" customWidth="1"/>
    <col min="4092" max="4092" width="9.140625" style="122" customWidth="1"/>
    <col min="4093" max="4093" width="8" style="122" customWidth="1"/>
    <col min="4094" max="4095" width="9.140625" style="122" customWidth="1"/>
    <col min="4096" max="4096" width="11.7109375" style="122" customWidth="1"/>
    <col min="4097" max="4098" width="9.140625" style="122" customWidth="1"/>
    <col min="4099" max="4099" width="10.42578125" style="122" customWidth="1"/>
    <col min="4100" max="4103" width="9.42578125" style="122" customWidth="1"/>
    <col min="4104" max="4104" width="15.28515625" style="122" customWidth="1"/>
    <col min="4105" max="4346" width="9.140625" style="122"/>
    <col min="4347" max="4347" width="7.7109375" style="122" customWidth="1"/>
    <col min="4348" max="4348" width="9.140625" style="122" customWidth="1"/>
    <col min="4349" max="4349" width="8" style="122" customWidth="1"/>
    <col min="4350" max="4351" width="9.140625" style="122" customWidth="1"/>
    <col min="4352" max="4352" width="11.7109375" style="122" customWidth="1"/>
    <col min="4353" max="4354" width="9.140625" style="122" customWidth="1"/>
    <col min="4355" max="4355" width="10.42578125" style="122" customWidth="1"/>
    <col min="4356" max="4359" width="9.42578125" style="122" customWidth="1"/>
    <col min="4360" max="4360" width="15.28515625" style="122" customWidth="1"/>
    <col min="4361" max="4602" width="9.140625" style="122"/>
    <col min="4603" max="4603" width="7.7109375" style="122" customWidth="1"/>
    <col min="4604" max="4604" width="9.140625" style="122" customWidth="1"/>
    <col min="4605" max="4605" width="8" style="122" customWidth="1"/>
    <col min="4606" max="4607" width="9.140625" style="122" customWidth="1"/>
    <col min="4608" max="4608" width="11.7109375" style="122" customWidth="1"/>
    <col min="4609" max="4610" width="9.140625" style="122" customWidth="1"/>
    <col min="4611" max="4611" width="10.42578125" style="122" customWidth="1"/>
    <col min="4612" max="4615" width="9.42578125" style="122" customWidth="1"/>
    <col min="4616" max="4616" width="15.28515625" style="122" customWidth="1"/>
    <col min="4617" max="4858" width="9.140625" style="122"/>
    <col min="4859" max="4859" width="7.7109375" style="122" customWidth="1"/>
    <col min="4860" max="4860" width="9.140625" style="122" customWidth="1"/>
    <col min="4861" max="4861" width="8" style="122" customWidth="1"/>
    <col min="4862" max="4863" width="9.140625" style="122" customWidth="1"/>
    <col min="4864" max="4864" width="11.7109375" style="122" customWidth="1"/>
    <col min="4865" max="4866" width="9.140625" style="122" customWidth="1"/>
    <col min="4867" max="4867" width="10.42578125" style="122" customWidth="1"/>
    <col min="4868" max="4871" width="9.42578125" style="122" customWidth="1"/>
    <col min="4872" max="4872" width="15.28515625" style="122" customWidth="1"/>
    <col min="4873" max="5114" width="9.140625" style="122"/>
    <col min="5115" max="5115" width="7.7109375" style="122" customWidth="1"/>
    <col min="5116" max="5116" width="9.140625" style="122" customWidth="1"/>
    <col min="5117" max="5117" width="8" style="122" customWidth="1"/>
    <col min="5118" max="5119" width="9.140625" style="122" customWidth="1"/>
    <col min="5120" max="5120" width="11.7109375" style="122" customWidth="1"/>
    <col min="5121" max="5122" width="9.140625" style="122" customWidth="1"/>
    <col min="5123" max="5123" width="10.42578125" style="122" customWidth="1"/>
    <col min="5124" max="5127" width="9.42578125" style="122" customWidth="1"/>
    <col min="5128" max="5128" width="15.28515625" style="122" customWidth="1"/>
    <col min="5129" max="5370" width="9.140625" style="122"/>
    <col min="5371" max="5371" width="7.7109375" style="122" customWidth="1"/>
    <col min="5372" max="5372" width="9.140625" style="122" customWidth="1"/>
    <col min="5373" max="5373" width="8" style="122" customWidth="1"/>
    <col min="5374" max="5375" width="9.140625" style="122" customWidth="1"/>
    <col min="5376" max="5376" width="11.7109375" style="122" customWidth="1"/>
    <col min="5377" max="5378" width="9.140625" style="122" customWidth="1"/>
    <col min="5379" max="5379" width="10.42578125" style="122" customWidth="1"/>
    <col min="5380" max="5383" width="9.42578125" style="122" customWidth="1"/>
    <col min="5384" max="5384" width="15.28515625" style="122" customWidth="1"/>
    <col min="5385" max="5626" width="9.140625" style="122"/>
    <col min="5627" max="5627" width="7.7109375" style="122" customWidth="1"/>
    <col min="5628" max="5628" width="9.140625" style="122" customWidth="1"/>
    <col min="5629" max="5629" width="8" style="122" customWidth="1"/>
    <col min="5630" max="5631" width="9.140625" style="122" customWidth="1"/>
    <col min="5632" max="5632" width="11.7109375" style="122" customWidth="1"/>
    <col min="5633" max="5634" width="9.140625" style="122" customWidth="1"/>
    <col min="5635" max="5635" width="10.42578125" style="122" customWidth="1"/>
    <col min="5636" max="5639" width="9.42578125" style="122" customWidth="1"/>
    <col min="5640" max="5640" width="15.28515625" style="122" customWidth="1"/>
    <col min="5641" max="5882" width="9.140625" style="122"/>
    <col min="5883" max="5883" width="7.7109375" style="122" customWidth="1"/>
    <col min="5884" max="5884" width="9.140625" style="122" customWidth="1"/>
    <col min="5885" max="5885" width="8" style="122" customWidth="1"/>
    <col min="5886" max="5887" width="9.140625" style="122" customWidth="1"/>
    <col min="5888" max="5888" width="11.7109375" style="122" customWidth="1"/>
    <col min="5889" max="5890" width="9.140625" style="122" customWidth="1"/>
    <col min="5891" max="5891" width="10.42578125" style="122" customWidth="1"/>
    <col min="5892" max="5895" width="9.42578125" style="122" customWidth="1"/>
    <col min="5896" max="5896" width="15.28515625" style="122" customWidth="1"/>
    <col min="5897" max="6138" width="9.140625" style="122"/>
    <col min="6139" max="6139" width="7.7109375" style="122" customWidth="1"/>
    <col min="6140" max="6140" width="9.140625" style="122" customWidth="1"/>
    <col min="6141" max="6141" width="8" style="122" customWidth="1"/>
    <col min="6142" max="6143" width="9.140625" style="122" customWidth="1"/>
    <col min="6144" max="6144" width="11.7109375" style="122" customWidth="1"/>
    <col min="6145" max="6146" width="9.140625" style="122" customWidth="1"/>
    <col min="6147" max="6147" width="10.42578125" style="122" customWidth="1"/>
    <col min="6148" max="6151" width="9.42578125" style="122" customWidth="1"/>
    <col min="6152" max="6152" width="15.28515625" style="122" customWidth="1"/>
    <col min="6153" max="6394" width="9.140625" style="122"/>
    <col min="6395" max="6395" width="7.7109375" style="122" customWidth="1"/>
    <col min="6396" max="6396" width="9.140625" style="122" customWidth="1"/>
    <col min="6397" max="6397" width="8" style="122" customWidth="1"/>
    <col min="6398" max="6399" width="9.140625" style="122" customWidth="1"/>
    <col min="6400" max="6400" width="11.7109375" style="122" customWidth="1"/>
    <col min="6401" max="6402" width="9.140625" style="122" customWidth="1"/>
    <col min="6403" max="6403" width="10.42578125" style="122" customWidth="1"/>
    <col min="6404" max="6407" width="9.42578125" style="122" customWidth="1"/>
    <col min="6408" max="6408" width="15.28515625" style="122" customWidth="1"/>
    <col min="6409" max="6650" width="9.140625" style="122"/>
    <col min="6651" max="6651" width="7.7109375" style="122" customWidth="1"/>
    <col min="6652" max="6652" width="9.140625" style="122" customWidth="1"/>
    <col min="6653" max="6653" width="8" style="122" customWidth="1"/>
    <col min="6654" max="6655" width="9.140625" style="122" customWidth="1"/>
    <col min="6656" max="6656" width="11.7109375" style="122" customWidth="1"/>
    <col min="6657" max="6658" width="9.140625" style="122" customWidth="1"/>
    <col min="6659" max="6659" width="10.42578125" style="122" customWidth="1"/>
    <col min="6660" max="6663" width="9.42578125" style="122" customWidth="1"/>
    <col min="6664" max="6664" width="15.28515625" style="122" customWidth="1"/>
    <col min="6665" max="6906" width="9.140625" style="122"/>
    <col min="6907" max="6907" width="7.7109375" style="122" customWidth="1"/>
    <col min="6908" max="6908" width="9.140625" style="122" customWidth="1"/>
    <col min="6909" max="6909" width="8" style="122" customWidth="1"/>
    <col min="6910" max="6911" width="9.140625" style="122" customWidth="1"/>
    <col min="6912" max="6912" width="11.7109375" style="122" customWidth="1"/>
    <col min="6913" max="6914" width="9.140625" style="122" customWidth="1"/>
    <col min="6915" max="6915" width="10.42578125" style="122" customWidth="1"/>
    <col min="6916" max="6919" width="9.42578125" style="122" customWidth="1"/>
    <col min="6920" max="6920" width="15.28515625" style="122" customWidth="1"/>
    <col min="6921" max="7162" width="9.140625" style="122"/>
    <col min="7163" max="7163" width="7.7109375" style="122" customWidth="1"/>
    <col min="7164" max="7164" width="9.140625" style="122" customWidth="1"/>
    <col min="7165" max="7165" width="8" style="122" customWidth="1"/>
    <col min="7166" max="7167" width="9.140625" style="122" customWidth="1"/>
    <col min="7168" max="7168" width="11.7109375" style="122" customWidth="1"/>
    <col min="7169" max="7170" width="9.140625" style="122" customWidth="1"/>
    <col min="7171" max="7171" width="10.42578125" style="122" customWidth="1"/>
    <col min="7172" max="7175" width="9.42578125" style="122" customWidth="1"/>
    <col min="7176" max="7176" width="15.28515625" style="122" customWidth="1"/>
    <col min="7177" max="7418" width="9.140625" style="122"/>
    <col min="7419" max="7419" width="7.7109375" style="122" customWidth="1"/>
    <col min="7420" max="7420" width="9.140625" style="122" customWidth="1"/>
    <col min="7421" max="7421" width="8" style="122" customWidth="1"/>
    <col min="7422" max="7423" width="9.140625" style="122" customWidth="1"/>
    <col min="7424" max="7424" width="11.7109375" style="122" customWidth="1"/>
    <col min="7425" max="7426" width="9.140625" style="122" customWidth="1"/>
    <col min="7427" max="7427" width="10.42578125" style="122" customWidth="1"/>
    <col min="7428" max="7431" width="9.42578125" style="122" customWidth="1"/>
    <col min="7432" max="7432" width="15.28515625" style="122" customWidth="1"/>
    <col min="7433" max="7674" width="9.140625" style="122"/>
    <col min="7675" max="7675" width="7.7109375" style="122" customWidth="1"/>
    <col min="7676" max="7676" width="9.140625" style="122" customWidth="1"/>
    <col min="7677" max="7677" width="8" style="122" customWidth="1"/>
    <col min="7678" max="7679" width="9.140625" style="122" customWidth="1"/>
    <col min="7680" max="7680" width="11.7109375" style="122" customWidth="1"/>
    <col min="7681" max="7682" width="9.140625" style="122" customWidth="1"/>
    <col min="7683" max="7683" width="10.42578125" style="122" customWidth="1"/>
    <col min="7684" max="7687" width="9.42578125" style="122" customWidth="1"/>
    <col min="7688" max="7688" width="15.28515625" style="122" customWidth="1"/>
    <col min="7689" max="7930" width="9.140625" style="122"/>
    <col min="7931" max="7931" width="7.7109375" style="122" customWidth="1"/>
    <col min="7932" max="7932" width="9.140625" style="122" customWidth="1"/>
    <col min="7933" max="7933" width="8" style="122" customWidth="1"/>
    <col min="7934" max="7935" width="9.140625" style="122" customWidth="1"/>
    <col min="7936" max="7936" width="11.7109375" style="122" customWidth="1"/>
    <col min="7937" max="7938" width="9.140625" style="122" customWidth="1"/>
    <col min="7939" max="7939" width="10.42578125" style="122" customWidth="1"/>
    <col min="7940" max="7943" width="9.42578125" style="122" customWidth="1"/>
    <col min="7944" max="7944" width="15.28515625" style="122" customWidth="1"/>
    <col min="7945" max="8186" width="9.140625" style="122"/>
    <col min="8187" max="8187" width="7.7109375" style="122" customWidth="1"/>
    <col min="8188" max="8188" width="9.140625" style="122" customWidth="1"/>
    <col min="8189" max="8189" width="8" style="122" customWidth="1"/>
    <col min="8190" max="8191" width="9.140625" style="122" customWidth="1"/>
    <col min="8192" max="8192" width="11.7109375" style="122" customWidth="1"/>
    <col min="8193" max="8194" width="9.140625" style="122" customWidth="1"/>
    <col min="8195" max="8195" width="10.42578125" style="122" customWidth="1"/>
    <col min="8196" max="8199" width="9.42578125" style="122" customWidth="1"/>
    <col min="8200" max="8200" width="15.28515625" style="122" customWidth="1"/>
    <col min="8201" max="8442" width="9.140625" style="122"/>
    <col min="8443" max="8443" width="7.7109375" style="122" customWidth="1"/>
    <col min="8444" max="8444" width="9.140625" style="122" customWidth="1"/>
    <col min="8445" max="8445" width="8" style="122" customWidth="1"/>
    <col min="8446" max="8447" width="9.140625" style="122" customWidth="1"/>
    <col min="8448" max="8448" width="11.7109375" style="122" customWidth="1"/>
    <col min="8449" max="8450" width="9.140625" style="122" customWidth="1"/>
    <col min="8451" max="8451" width="10.42578125" style="122" customWidth="1"/>
    <col min="8452" max="8455" width="9.42578125" style="122" customWidth="1"/>
    <col min="8456" max="8456" width="15.28515625" style="122" customWidth="1"/>
    <col min="8457" max="8698" width="9.140625" style="122"/>
    <col min="8699" max="8699" width="7.7109375" style="122" customWidth="1"/>
    <col min="8700" max="8700" width="9.140625" style="122" customWidth="1"/>
    <col min="8701" max="8701" width="8" style="122" customWidth="1"/>
    <col min="8702" max="8703" width="9.140625" style="122" customWidth="1"/>
    <col min="8704" max="8704" width="11.7109375" style="122" customWidth="1"/>
    <col min="8705" max="8706" width="9.140625" style="122" customWidth="1"/>
    <col min="8707" max="8707" width="10.42578125" style="122" customWidth="1"/>
    <col min="8708" max="8711" width="9.42578125" style="122" customWidth="1"/>
    <col min="8712" max="8712" width="15.28515625" style="122" customWidth="1"/>
    <col min="8713" max="8954" width="9.140625" style="122"/>
    <col min="8955" max="8955" width="7.7109375" style="122" customWidth="1"/>
    <col min="8956" max="8956" width="9.140625" style="122" customWidth="1"/>
    <col min="8957" max="8957" width="8" style="122" customWidth="1"/>
    <col min="8958" max="8959" width="9.140625" style="122" customWidth="1"/>
    <col min="8960" max="8960" width="11.7109375" style="122" customWidth="1"/>
    <col min="8961" max="8962" width="9.140625" style="122" customWidth="1"/>
    <col min="8963" max="8963" width="10.42578125" style="122" customWidth="1"/>
    <col min="8964" max="8967" width="9.42578125" style="122" customWidth="1"/>
    <col min="8968" max="8968" width="15.28515625" style="122" customWidth="1"/>
    <col min="8969" max="9210" width="9.140625" style="122"/>
    <col min="9211" max="9211" width="7.7109375" style="122" customWidth="1"/>
    <col min="9212" max="9212" width="9.140625" style="122" customWidth="1"/>
    <col min="9213" max="9213" width="8" style="122" customWidth="1"/>
    <col min="9214" max="9215" width="9.140625" style="122" customWidth="1"/>
    <col min="9216" max="9216" width="11.7109375" style="122" customWidth="1"/>
    <col min="9217" max="9218" width="9.140625" style="122" customWidth="1"/>
    <col min="9219" max="9219" width="10.42578125" style="122" customWidth="1"/>
    <col min="9220" max="9223" width="9.42578125" style="122" customWidth="1"/>
    <col min="9224" max="9224" width="15.28515625" style="122" customWidth="1"/>
    <col min="9225" max="9466" width="9.140625" style="122"/>
    <col min="9467" max="9467" width="7.7109375" style="122" customWidth="1"/>
    <col min="9468" max="9468" width="9.140625" style="122" customWidth="1"/>
    <col min="9469" max="9469" width="8" style="122" customWidth="1"/>
    <col min="9470" max="9471" width="9.140625" style="122" customWidth="1"/>
    <col min="9472" max="9472" width="11.7109375" style="122" customWidth="1"/>
    <col min="9473" max="9474" width="9.140625" style="122" customWidth="1"/>
    <col min="9475" max="9475" width="10.42578125" style="122" customWidth="1"/>
    <col min="9476" max="9479" width="9.42578125" style="122" customWidth="1"/>
    <col min="9480" max="9480" width="15.28515625" style="122" customWidth="1"/>
    <col min="9481" max="9722" width="9.140625" style="122"/>
    <col min="9723" max="9723" width="7.7109375" style="122" customWidth="1"/>
    <col min="9724" max="9724" width="9.140625" style="122" customWidth="1"/>
    <col min="9725" max="9725" width="8" style="122" customWidth="1"/>
    <col min="9726" max="9727" width="9.140625" style="122" customWidth="1"/>
    <col min="9728" max="9728" width="11.7109375" style="122" customWidth="1"/>
    <col min="9729" max="9730" width="9.140625" style="122" customWidth="1"/>
    <col min="9731" max="9731" width="10.42578125" style="122" customWidth="1"/>
    <col min="9732" max="9735" width="9.42578125" style="122" customWidth="1"/>
    <col min="9736" max="9736" width="15.28515625" style="122" customWidth="1"/>
    <col min="9737" max="9978" width="9.140625" style="122"/>
    <col min="9979" max="9979" width="7.7109375" style="122" customWidth="1"/>
    <col min="9980" max="9980" width="9.140625" style="122" customWidth="1"/>
    <col min="9981" max="9981" width="8" style="122" customWidth="1"/>
    <col min="9982" max="9983" width="9.140625" style="122" customWidth="1"/>
    <col min="9984" max="9984" width="11.7109375" style="122" customWidth="1"/>
    <col min="9985" max="9986" width="9.140625" style="122" customWidth="1"/>
    <col min="9987" max="9987" width="10.42578125" style="122" customWidth="1"/>
    <col min="9988" max="9991" width="9.42578125" style="122" customWidth="1"/>
    <col min="9992" max="9992" width="15.28515625" style="122" customWidth="1"/>
    <col min="9993" max="10234" width="9.140625" style="122"/>
    <col min="10235" max="10235" width="7.7109375" style="122" customWidth="1"/>
    <col min="10236" max="10236" width="9.140625" style="122" customWidth="1"/>
    <col min="10237" max="10237" width="8" style="122" customWidth="1"/>
    <col min="10238" max="10239" width="9.140625" style="122" customWidth="1"/>
    <col min="10240" max="10240" width="11.7109375" style="122" customWidth="1"/>
    <col min="10241" max="10242" width="9.140625" style="122" customWidth="1"/>
    <col min="10243" max="10243" width="10.42578125" style="122" customWidth="1"/>
    <col min="10244" max="10247" width="9.42578125" style="122" customWidth="1"/>
    <col min="10248" max="10248" width="15.28515625" style="122" customWidth="1"/>
    <col min="10249" max="10490" width="9.140625" style="122"/>
    <col min="10491" max="10491" width="7.7109375" style="122" customWidth="1"/>
    <col min="10492" max="10492" width="9.140625" style="122" customWidth="1"/>
    <col min="10493" max="10493" width="8" style="122" customWidth="1"/>
    <col min="10494" max="10495" width="9.140625" style="122" customWidth="1"/>
    <col min="10496" max="10496" width="11.7109375" style="122" customWidth="1"/>
    <col min="10497" max="10498" width="9.140625" style="122" customWidth="1"/>
    <col min="10499" max="10499" width="10.42578125" style="122" customWidth="1"/>
    <col min="10500" max="10503" width="9.42578125" style="122" customWidth="1"/>
    <col min="10504" max="10504" width="15.28515625" style="122" customWidth="1"/>
    <col min="10505" max="10746" width="9.140625" style="122"/>
    <col min="10747" max="10747" width="7.7109375" style="122" customWidth="1"/>
    <col min="10748" max="10748" width="9.140625" style="122" customWidth="1"/>
    <col min="10749" max="10749" width="8" style="122" customWidth="1"/>
    <col min="10750" max="10751" width="9.140625" style="122" customWidth="1"/>
    <col min="10752" max="10752" width="11.7109375" style="122" customWidth="1"/>
    <col min="10753" max="10754" width="9.140625" style="122" customWidth="1"/>
    <col min="10755" max="10755" width="10.42578125" style="122" customWidth="1"/>
    <col min="10756" max="10759" width="9.42578125" style="122" customWidth="1"/>
    <col min="10760" max="10760" width="15.28515625" style="122" customWidth="1"/>
    <col min="10761" max="11002" width="9.140625" style="122"/>
    <col min="11003" max="11003" width="7.7109375" style="122" customWidth="1"/>
    <col min="11004" max="11004" width="9.140625" style="122" customWidth="1"/>
    <col min="11005" max="11005" width="8" style="122" customWidth="1"/>
    <col min="11006" max="11007" width="9.140625" style="122" customWidth="1"/>
    <col min="11008" max="11008" width="11.7109375" style="122" customWidth="1"/>
    <col min="11009" max="11010" width="9.140625" style="122" customWidth="1"/>
    <col min="11011" max="11011" width="10.42578125" style="122" customWidth="1"/>
    <col min="11012" max="11015" width="9.42578125" style="122" customWidth="1"/>
    <col min="11016" max="11016" width="15.28515625" style="122" customWidth="1"/>
    <col min="11017" max="11258" width="9.140625" style="122"/>
    <col min="11259" max="11259" width="7.7109375" style="122" customWidth="1"/>
    <col min="11260" max="11260" width="9.140625" style="122" customWidth="1"/>
    <col min="11261" max="11261" width="8" style="122" customWidth="1"/>
    <col min="11262" max="11263" width="9.140625" style="122" customWidth="1"/>
    <col min="11264" max="11264" width="11.7109375" style="122" customWidth="1"/>
    <col min="11265" max="11266" width="9.140625" style="122" customWidth="1"/>
    <col min="11267" max="11267" width="10.42578125" style="122" customWidth="1"/>
    <col min="11268" max="11271" width="9.42578125" style="122" customWidth="1"/>
    <col min="11272" max="11272" width="15.28515625" style="122" customWidth="1"/>
    <col min="11273" max="11514" width="9.140625" style="122"/>
    <col min="11515" max="11515" width="7.7109375" style="122" customWidth="1"/>
    <col min="11516" max="11516" width="9.140625" style="122" customWidth="1"/>
    <col min="11517" max="11517" width="8" style="122" customWidth="1"/>
    <col min="11518" max="11519" width="9.140625" style="122" customWidth="1"/>
    <col min="11520" max="11520" width="11.7109375" style="122" customWidth="1"/>
    <col min="11521" max="11522" width="9.140625" style="122" customWidth="1"/>
    <col min="11523" max="11523" width="10.42578125" style="122" customWidth="1"/>
    <col min="11524" max="11527" width="9.42578125" style="122" customWidth="1"/>
    <col min="11528" max="11528" width="15.28515625" style="122" customWidth="1"/>
    <col min="11529" max="11770" width="9.140625" style="122"/>
    <col min="11771" max="11771" width="7.7109375" style="122" customWidth="1"/>
    <col min="11772" max="11772" width="9.140625" style="122" customWidth="1"/>
    <col min="11773" max="11773" width="8" style="122" customWidth="1"/>
    <col min="11774" max="11775" width="9.140625" style="122" customWidth="1"/>
    <col min="11776" max="11776" width="11.7109375" style="122" customWidth="1"/>
    <col min="11777" max="11778" width="9.140625" style="122" customWidth="1"/>
    <col min="11779" max="11779" width="10.42578125" style="122" customWidth="1"/>
    <col min="11780" max="11783" width="9.42578125" style="122" customWidth="1"/>
    <col min="11784" max="11784" width="15.28515625" style="122" customWidth="1"/>
    <col min="11785" max="12026" width="9.140625" style="122"/>
    <col min="12027" max="12027" width="7.7109375" style="122" customWidth="1"/>
    <col min="12028" max="12028" width="9.140625" style="122" customWidth="1"/>
    <col min="12029" max="12029" width="8" style="122" customWidth="1"/>
    <col min="12030" max="12031" width="9.140625" style="122" customWidth="1"/>
    <col min="12032" max="12032" width="11.7109375" style="122" customWidth="1"/>
    <col min="12033" max="12034" width="9.140625" style="122" customWidth="1"/>
    <col min="12035" max="12035" width="10.42578125" style="122" customWidth="1"/>
    <col min="12036" max="12039" width="9.42578125" style="122" customWidth="1"/>
    <col min="12040" max="12040" width="15.28515625" style="122" customWidth="1"/>
    <col min="12041" max="12282" width="9.140625" style="122"/>
    <col min="12283" max="12283" width="7.7109375" style="122" customWidth="1"/>
    <col min="12284" max="12284" width="9.140625" style="122" customWidth="1"/>
    <col min="12285" max="12285" width="8" style="122" customWidth="1"/>
    <col min="12286" max="12287" width="9.140625" style="122" customWidth="1"/>
    <col min="12288" max="12288" width="11.7109375" style="122" customWidth="1"/>
    <col min="12289" max="12290" width="9.140625" style="122" customWidth="1"/>
    <col min="12291" max="12291" width="10.42578125" style="122" customWidth="1"/>
    <col min="12292" max="12295" width="9.42578125" style="122" customWidth="1"/>
    <col min="12296" max="12296" width="15.28515625" style="122" customWidth="1"/>
    <col min="12297" max="12538" width="9.140625" style="122"/>
    <col min="12539" max="12539" width="7.7109375" style="122" customWidth="1"/>
    <col min="12540" max="12540" width="9.140625" style="122" customWidth="1"/>
    <col min="12541" max="12541" width="8" style="122" customWidth="1"/>
    <col min="12542" max="12543" width="9.140625" style="122" customWidth="1"/>
    <col min="12544" max="12544" width="11.7109375" style="122" customWidth="1"/>
    <col min="12545" max="12546" width="9.140625" style="122" customWidth="1"/>
    <col min="12547" max="12547" width="10.42578125" style="122" customWidth="1"/>
    <col min="12548" max="12551" width="9.42578125" style="122" customWidth="1"/>
    <col min="12552" max="12552" width="15.28515625" style="122" customWidth="1"/>
    <col min="12553" max="12794" width="9.140625" style="122"/>
    <col min="12795" max="12795" width="7.7109375" style="122" customWidth="1"/>
    <col min="12796" max="12796" width="9.140625" style="122" customWidth="1"/>
    <col min="12797" max="12797" width="8" style="122" customWidth="1"/>
    <col min="12798" max="12799" width="9.140625" style="122" customWidth="1"/>
    <col min="12800" max="12800" width="11.7109375" style="122" customWidth="1"/>
    <col min="12801" max="12802" width="9.140625" style="122" customWidth="1"/>
    <col min="12803" max="12803" width="10.42578125" style="122" customWidth="1"/>
    <col min="12804" max="12807" width="9.42578125" style="122" customWidth="1"/>
    <col min="12808" max="12808" width="15.28515625" style="122" customWidth="1"/>
    <col min="12809" max="13050" width="9.140625" style="122"/>
    <col min="13051" max="13051" width="7.7109375" style="122" customWidth="1"/>
    <col min="13052" max="13052" width="9.140625" style="122" customWidth="1"/>
    <col min="13053" max="13053" width="8" style="122" customWidth="1"/>
    <col min="13054" max="13055" width="9.140625" style="122" customWidth="1"/>
    <col min="13056" max="13056" width="11.7109375" style="122" customWidth="1"/>
    <col min="13057" max="13058" width="9.140625" style="122" customWidth="1"/>
    <col min="13059" max="13059" width="10.42578125" style="122" customWidth="1"/>
    <col min="13060" max="13063" width="9.42578125" style="122" customWidth="1"/>
    <col min="13064" max="13064" width="15.28515625" style="122" customWidth="1"/>
    <col min="13065" max="13306" width="9.140625" style="122"/>
    <col min="13307" max="13307" width="7.7109375" style="122" customWidth="1"/>
    <col min="13308" max="13308" width="9.140625" style="122" customWidth="1"/>
    <col min="13309" max="13309" width="8" style="122" customWidth="1"/>
    <col min="13310" max="13311" width="9.140625" style="122" customWidth="1"/>
    <col min="13312" max="13312" width="11.7109375" style="122" customWidth="1"/>
    <col min="13313" max="13314" width="9.140625" style="122" customWidth="1"/>
    <col min="13315" max="13315" width="10.42578125" style="122" customWidth="1"/>
    <col min="13316" max="13319" width="9.42578125" style="122" customWidth="1"/>
    <col min="13320" max="13320" width="15.28515625" style="122" customWidth="1"/>
    <col min="13321" max="13562" width="9.140625" style="122"/>
    <col min="13563" max="13563" width="7.7109375" style="122" customWidth="1"/>
    <col min="13564" max="13564" width="9.140625" style="122" customWidth="1"/>
    <col min="13565" max="13565" width="8" style="122" customWidth="1"/>
    <col min="13566" max="13567" width="9.140625" style="122" customWidth="1"/>
    <col min="13568" max="13568" width="11.7109375" style="122" customWidth="1"/>
    <col min="13569" max="13570" width="9.140625" style="122" customWidth="1"/>
    <col min="13571" max="13571" width="10.42578125" style="122" customWidth="1"/>
    <col min="13572" max="13575" width="9.42578125" style="122" customWidth="1"/>
    <col min="13576" max="13576" width="15.28515625" style="122" customWidth="1"/>
    <col min="13577" max="13818" width="9.140625" style="122"/>
    <col min="13819" max="13819" width="7.7109375" style="122" customWidth="1"/>
    <col min="13820" max="13820" width="9.140625" style="122" customWidth="1"/>
    <col min="13821" max="13821" width="8" style="122" customWidth="1"/>
    <col min="13822" max="13823" width="9.140625" style="122" customWidth="1"/>
    <col min="13824" max="13824" width="11.7109375" style="122" customWidth="1"/>
    <col min="13825" max="13826" width="9.140625" style="122" customWidth="1"/>
    <col min="13827" max="13827" width="10.42578125" style="122" customWidth="1"/>
    <col min="13828" max="13831" width="9.42578125" style="122" customWidth="1"/>
    <col min="13832" max="13832" width="15.28515625" style="122" customWidth="1"/>
    <col min="13833" max="14074" width="9.140625" style="122"/>
    <col min="14075" max="14075" width="7.7109375" style="122" customWidth="1"/>
    <col min="14076" max="14076" width="9.140625" style="122" customWidth="1"/>
    <col min="14077" max="14077" width="8" style="122" customWidth="1"/>
    <col min="14078" max="14079" width="9.140625" style="122" customWidth="1"/>
    <col min="14080" max="14080" width="11.7109375" style="122" customWidth="1"/>
    <col min="14081" max="14082" width="9.140625" style="122" customWidth="1"/>
    <col min="14083" max="14083" width="10.42578125" style="122" customWidth="1"/>
    <col min="14084" max="14087" width="9.42578125" style="122" customWidth="1"/>
    <col min="14088" max="14088" width="15.28515625" style="122" customWidth="1"/>
    <col min="14089" max="14330" width="9.140625" style="122"/>
    <col min="14331" max="14331" width="7.7109375" style="122" customWidth="1"/>
    <col min="14332" max="14332" width="9.140625" style="122" customWidth="1"/>
    <col min="14333" max="14333" width="8" style="122" customWidth="1"/>
    <col min="14334" max="14335" width="9.140625" style="122" customWidth="1"/>
    <col min="14336" max="14336" width="11.7109375" style="122" customWidth="1"/>
    <col min="14337" max="14338" width="9.140625" style="122" customWidth="1"/>
    <col min="14339" max="14339" width="10.42578125" style="122" customWidth="1"/>
    <col min="14340" max="14343" width="9.42578125" style="122" customWidth="1"/>
    <col min="14344" max="14344" width="15.28515625" style="122" customWidth="1"/>
    <col min="14345" max="14586" width="9.140625" style="122"/>
    <col min="14587" max="14587" width="7.7109375" style="122" customWidth="1"/>
    <col min="14588" max="14588" width="9.140625" style="122" customWidth="1"/>
    <col min="14589" max="14589" width="8" style="122" customWidth="1"/>
    <col min="14590" max="14591" width="9.140625" style="122" customWidth="1"/>
    <col min="14592" max="14592" width="11.7109375" style="122" customWidth="1"/>
    <col min="14593" max="14594" width="9.140625" style="122" customWidth="1"/>
    <col min="14595" max="14595" width="10.42578125" style="122" customWidth="1"/>
    <col min="14596" max="14599" width="9.42578125" style="122" customWidth="1"/>
    <col min="14600" max="14600" width="15.28515625" style="122" customWidth="1"/>
    <col min="14601" max="14842" width="9.140625" style="122"/>
    <col min="14843" max="14843" width="7.7109375" style="122" customWidth="1"/>
    <col min="14844" max="14844" width="9.140625" style="122" customWidth="1"/>
    <col min="14845" max="14845" width="8" style="122" customWidth="1"/>
    <col min="14846" max="14847" width="9.140625" style="122" customWidth="1"/>
    <col min="14848" max="14848" width="11.7109375" style="122" customWidth="1"/>
    <col min="14849" max="14850" width="9.140625" style="122" customWidth="1"/>
    <col min="14851" max="14851" width="10.42578125" style="122" customWidth="1"/>
    <col min="14852" max="14855" width="9.42578125" style="122" customWidth="1"/>
    <col min="14856" max="14856" width="15.28515625" style="122" customWidth="1"/>
    <col min="14857" max="15098" width="9.140625" style="122"/>
    <col min="15099" max="15099" width="7.7109375" style="122" customWidth="1"/>
    <col min="15100" max="15100" width="9.140625" style="122" customWidth="1"/>
    <col min="15101" max="15101" width="8" style="122" customWidth="1"/>
    <col min="15102" max="15103" width="9.140625" style="122" customWidth="1"/>
    <col min="15104" max="15104" width="11.7109375" style="122" customWidth="1"/>
    <col min="15105" max="15106" width="9.140625" style="122" customWidth="1"/>
    <col min="15107" max="15107" width="10.42578125" style="122" customWidth="1"/>
    <col min="15108" max="15111" width="9.42578125" style="122" customWidth="1"/>
    <col min="15112" max="15112" width="15.28515625" style="122" customWidth="1"/>
    <col min="15113" max="15354" width="9.140625" style="122"/>
    <col min="15355" max="15355" width="7.7109375" style="122" customWidth="1"/>
    <col min="15356" max="15356" width="9.140625" style="122" customWidth="1"/>
    <col min="15357" max="15357" width="8" style="122" customWidth="1"/>
    <col min="15358" max="15359" width="9.140625" style="122" customWidth="1"/>
    <col min="15360" max="15360" width="11.7109375" style="122" customWidth="1"/>
    <col min="15361" max="15362" width="9.140625" style="122" customWidth="1"/>
    <col min="15363" max="15363" width="10.42578125" style="122" customWidth="1"/>
    <col min="15364" max="15367" width="9.42578125" style="122" customWidth="1"/>
    <col min="15368" max="15368" width="15.28515625" style="122" customWidth="1"/>
    <col min="15369" max="15610" width="9.140625" style="122"/>
    <col min="15611" max="15611" width="7.7109375" style="122" customWidth="1"/>
    <col min="15612" max="15612" width="9.140625" style="122" customWidth="1"/>
    <col min="15613" max="15613" width="8" style="122" customWidth="1"/>
    <col min="15614" max="15615" width="9.140625" style="122" customWidth="1"/>
    <col min="15616" max="15616" width="11.7109375" style="122" customWidth="1"/>
    <col min="15617" max="15618" width="9.140625" style="122" customWidth="1"/>
    <col min="15619" max="15619" width="10.42578125" style="122" customWidth="1"/>
    <col min="15620" max="15623" width="9.42578125" style="122" customWidth="1"/>
    <col min="15624" max="15624" width="15.28515625" style="122" customWidth="1"/>
    <col min="15625" max="15866" width="9.140625" style="122"/>
    <col min="15867" max="15867" width="7.7109375" style="122" customWidth="1"/>
    <col min="15868" max="15868" width="9.140625" style="122" customWidth="1"/>
    <col min="15869" max="15869" width="8" style="122" customWidth="1"/>
    <col min="15870" max="15871" width="9.140625" style="122" customWidth="1"/>
    <col min="15872" max="15872" width="11.7109375" style="122" customWidth="1"/>
    <col min="15873" max="15874" width="9.140625" style="122" customWidth="1"/>
    <col min="15875" max="15875" width="10.42578125" style="122" customWidth="1"/>
    <col min="15876" max="15879" width="9.42578125" style="122" customWidth="1"/>
    <col min="15880" max="15880" width="15.28515625" style="122" customWidth="1"/>
    <col min="15881" max="16122" width="9.140625" style="122"/>
    <col min="16123" max="16123" width="7.7109375" style="122" customWidth="1"/>
    <col min="16124" max="16124" width="9.140625" style="122" customWidth="1"/>
    <col min="16125" max="16125" width="8" style="122" customWidth="1"/>
    <col min="16126" max="16127" width="9.140625" style="122" customWidth="1"/>
    <col min="16128" max="16128" width="11.7109375" style="122" customWidth="1"/>
    <col min="16129" max="16130" width="9.140625" style="122" customWidth="1"/>
    <col min="16131" max="16131" width="10.42578125" style="122" customWidth="1"/>
    <col min="16132" max="16135" width="9.42578125" style="122" customWidth="1"/>
    <col min="16136" max="16136" width="15.28515625" style="122" customWidth="1"/>
    <col min="16137" max="16384" width="9.140625" style="122"/>
  </cols>
  <sheetData>
    <row r="1" spans="1:8" s="121" customFormat="1" ht="12" x14ac:dyDescent="0.2">
      <c r="D1" s="319"/>
      <c r="E1" s="319"/>
      <c r="F1" s="319"/>
      <c r="G1" s="319"/>
      <c r="H1" s="319" t="s">
        <v>73</v>
      </c>
    </row>
    <row r="2" spans="1:8" s="121" customFormat="1" ht="24" customHeight="1" x14ac:dyDescent="0.2">
      <c r="D2" s="319"/>
      <c r="E2" s="319"/>
      <c r="F2" s="320"/>
      <c r="G2" s="321" t="s">
        <v>17</v>
      </c>
      <c r="H2" s="321"/>
    </row>
    <row r="3" spans="1:8" ht="14.25" customHeight="1" x14ac:dyDescent="0.25"/>
    <row r="4" spans="1:8" x14ac:dyDescent="0.25">
      <c r="A4" s="197" t="s">
        <v>74</v>
      </c>
      <c r="B4" s="197"/>
      <c r="C4" s="197"/>
      <c r="D4" s="197"/>
      <c r="E4" s="197"/>
      <c r="F4" s="197"/>
      <c r="G4" s="197"/>
      <c r="H4" s="197"/>
    </row>
    <row r="5" spans="1:8" ht="14.25" customHeight="1" x14ac:dyDescent="0.25"/>
    <row r="6" spans="1:8" s="123" customFormat="1" ht="15" customHeight="1" x14ac:dyDescent="0.25">
      <c r="B6" s="198" t="s">
        <v>75</v>
      </c>
      <c r="C6" s="199" t="str">
        <f>'1'!H6</f>
        <v>АО "Югорская территориальная энергетическая компания"</v>
      </c>
      <c r="D6" s="199"/>
      <c r="E6" s="199"/>
      <c r="F6" s="199"/>
      <c r="G6" s="199"/>
      <c r="H6" s="199"/>
    </row>
    <row r="7" spans="1:8" s="124" customFormat="1" ht="11.25" x14ac:dyDescent="0.2">
      <c r="C7" s="200" t="s">
        <v>21</v>
      </c>
      <c r="D7" s="200"/>
      <c r="E7" s="200"/>
      <c r="F7" s="200"/>
      <c r="G7" s="200"/>
      <c r="H7" s="200"/>
    </row>
    <row r="8" spans="1:8" ht="3.95" customHeight="1" x14ac:dyDescent="0.25"/>
    <row r="9" spans="1:8" s="123" customFormat="1" ht="15" customHeight="1" x14ac:dyDescent="0.25">
      <c r="B9" s="198" t="s">
        <v>76</v>
      </c>
      <c r="C9" s="199" t="str">
        <f>'1'!H6</f>
        <v>АО "Югорская территориальная энергетическая компания"</v>
      </c>
      <c r="D9" s="199"/>
      <c r="E9" s="199"/>
      <c r="F9" s="199"/>
      <c r="G9" s="199"/>
      <c r="H9" s="199"/>
    </row>
    <row r="10" spans="1:8" ht="13.5" customHeight="1" x14ac:dyDescent="0.25"/>
    <row r="11" spans="1:8" s="123" customFormat="1" ht="15" x14ac:dyDescent="0.25">
      <c r="C11" s="198" t="s">
        <v>77</v>
      </c>
      <c r="D11" s="310" t="str">
        <f>'1'!K9</f>
        <v>2025</v>
      </c>
      <c r="E11" s="323" t="s">
        <v>23</v>
      </c>
      <c r="F11" s="323"/>
      <c r="G11" s="323"/>
      <c r="H11" s="323"/>
    </row>
    <row r="12" spans="1:8" ht="14.25" customHeight="1" x14ac:dyDescent="0.25"/>
    <row r="13" spans="1:8" s="123" customFormat="1" ht="15" x14ac:dyDescent="0.25">
      <c r="A13" s="123" t="s">
        <v>78</v>
      </c>
      <c r="C13" s="201" t="str">
        <f>'1'!K11</f>
        <v>приказом ДСиЖКК ХМАО-Югры №42-Пр-6 от 06.10.2022</v>
      </c>
      <c r="D13" s="202"/>
      <c r="E13" s="202"/>
      <c r="F13" s="202"/>
      <c r="G13" s="202"/>
      <c r="H13" s="202"/>
    </row>
    <row r="14" spans="1:8" s="124" customFormat="1" ht="11.25" x14ac:dyDescent="0.2">
      <c r="A14" s="203" t="s">
        <v>25</v>
      </c>
      <c r="D14" s="324"/>
      <c r="E14" s="324"/>
      <c r="F14" s="324"/>
      <c r="G14" s="324"/>
      <c r="H14" s="324"/>
    </row>
    <row r="15" spans="1:8" ht="14.25" customHeight="1" x14ac:dyDescent="0.25"/>
    <row r="16" spans="1:8" s="123" customFormat="1" thickBot="1" x14ac:dyDescent="0.3">
      <c r="A16" s="204" t="s">
        <v>79</v>
      </c>
      <c r="B16" s="204"/>
      <c r="C16" s="204"/>
      <c r="D16" s="204"/>
      <c r="E16" s="204"/>
      <c r="F16" s="204"/>
      <c r="G16" s="204"/>
      <c r="H16" s="204"/>
    </row>
    <row r="17" spans="1:11" s="121" customFormat="1" ht="30" customHeight="1" x14ac:dyDescent="0.2">
      <c r="A17" s="205" t="s">
        <v>80</v>
      </c>
      <c r="B17" s="206" t="s">
        <v>81</v>
      </c>
      <c r="C17" s="207" t="s">
        <v>82</v>
      </c>
      <c r="D17" s="175" t="s">
        <v>779</v>
      </c>
      <c r="E17" s="176"/>
      <c r="F17" s="177" t="s">
        <v>780</v>
      </c>
      <c r="G17" s="178"/>
      <c r="H17" s="208" t="s">
        <v>14</v>
      </c>
    </row>
    <row r="18" spans="1:11" s="121" customFormat="1" ht="22.5" x14ac:dyDescent="0.2">
      <c r="A18" s="209"/>
      <c r="B18" s="210"/>
      <c r="C18" s="211"/>
      <c r="D18" s="150" t="s">
        <v>3</v>
      </c>
      <c r="E18" s="125" t="s">
        <v>9</v>
      </c>
      <c r="F18" s="179" t="s">
        <v>83</v>
      </c>
      <c r="G18" s="179" t="s">
        <v>84</v>
      </c>
      <c r="H18" s="212"/>
    </row>
    <row r="19" spans="1:11" s="124" customFormat="1" ht="12" thickBot="1" x14ac:dyDescent="0.25">
      <c r="A19" s="213">
        <v>1</v>
      </c>
      <c r="B19" s="214">
        <v>2</v>
      </c>
      <c r="C19" s="215">
        <v>3</v>
      </c>
      <c r="D19" s="311">
        <v>4</v>
      </c>
      <c r="E19" s="312">
        <v>5</v>
      </c>
      <c r="F19" s="312">
        <v>6</v>
      </c>
      <c r="G19" s="312">
        <v>7</v>
      </c>
      <c r="H19" s="313">
        <v>8</v>
      </c>
    </row>
    <row r="20" spans="1:11" s="219" customFormat="1" ht="12.75" thickBot="1" x14ac:dyDescent="0.25">
      <c r="A20" s="216" t="s">
        <v>85</v>
      </c>
      <c r="B20" s="217"/>
      <c r="C20" s="217"/>
      <c r="D20" s="218"/>
      <c r="E20" s="126"/>
      <c r="F20" s="325"/>
      <c r="G20" s="325"/>
      <c r="H20" s="326"/>
    </row>
    <row r="21" spans="1:11" s="219" customFormat="1" ht="12" x14ac:dyDescent="0.2">
      <c r="A21" s="220" t="s">
        <v>86</v>
      </c>
      <c r="B21" s="221" t="s">
        <v>729</v>
      </c>
      <c r="C21" s="222" t="s">
        <v>730</v>
      </c>
      <c r="D21" s="120">
        <v>564.81295499999999</v>
      </c>
      <c r="E21" s="127">
        <v>550.21078685999987</v>
      </c>
      <c r="F21" s="127">
        <f t="shared" ref="F21:F84" si="0">E21-D21</f>
        <v>-14.602168140000117</v>
      </c>
      <c r="G21" s="180">
        <f t="shared" ref="G21:G84" si="1">IF(D21=0,0,(F21/D21)*100)</f>
        <v>-2.5853104130729645</v>
      </c>
      <c r="H21" s="327"/>
      <c r="K21" s="223"/>
    </row>
    <row r="22" spans="1:11" s="219" customFormat="1" ht="12" hidden="1" customHeight="1" x14ac:dyDescent="0.2">
      <c r="A22" s="224" t="s">
        <v>87</v>
      </c>
      <c r="B22" s="225" t="s">
        <v>731</v>
      </c>
      <c r="C22" s="226" t="s">
        <v>730</v>
      </c>
      <c r="D22" s="66">
        <v>0</v>
      </c>
      <c r="E22" s="67">
        <v>0</v>
      </c>
      <c r="F22" s="67">
        <f t="shared" si="0"/>
        <v>0</v>
      </c>
      <c r="G22" s="148">
        <f t="shared" si="1"/>
        <v>0</v>
      </c>
      <c r="H22" s="328"/>
    </row>
    <row r="23" spans="1:11" s="219" customFormat="1" ht="24" hidden="1" customHeight="1" x14ac:dyDescent="0.2">
      <c r="A23" s="224" t="s">
        <v>88</v>
      </c>
      <c r="B23" s="227" t="s">
        <v>89</v>
      </c>
      <c r="C23" s="226" t="s">
        <v>730</v>
      </c>
      <c r="D23" s="66"/>
      <c r="E23" s="67">
        <v>0</v>
      </c>
      <c r="F23" s="67">
        <f t="shared" si="0"/>
        <v>0</v>
      </c>
      <c r="G23" s="148">
        <f t="shared" si="1"/>
        <v>0</v>
      </c>
      <c r="H23" s="328"/>
    </row>
    <row r="24" spans="1:11" s="219" customFormat="1" ht="24" hidden="1" customHeight="1" x14ac:dyDescent="0.2">
      <c r="A24" s="224" t="s">
        <v>90</v>
      </c>
      <c r="B24" s="227" t="s">
        <v>91</v>
      </c>
      <c r="C24" s="226" t="s">
        <v>730</v>
      </c>
      <c r="D24" s="66"/>
      <c r="E24" s="67">
        <v>0</v>
      </c>
      <c r="F24" s="67">
        <f t="shared" si="0"/>
        <v>0</v>
      </c>
      <c r="G24" s="148">
        <f t="shared" si="1"/>
        <v>0</v>
      </c>
      <c r="H24" s="328"/>
    </row>
    <row r="25" spans="1:11" s="219" customFormat="1" ht="24" hidden="1" customHeight="1" x14ac:dyDescent="0.2">
      <c r="A25" s="224" t="s">
        <v>92</v>
      </c>
      <c r="B25" s="227" t="s">
        <v>93</v>
      </c>
      <c r="C25" s="226" t="s">
        <v>730</v>
      </c>
      <c r="D25" s="66"/>
      <c r="E25" s="67">
        <v>0</v>
      </c>
      <c r="F25" s="67">
        <f t="shared" si="0"/>
        <v>0</v>
      </c>
      <c r="G25" s="148">
        <f t="shared" si="1"/>
        <v>0</v>
      </c>
      <c r="H25" s="328"/>
    </row>
    <row r="26" spans="1:11" s="219" customFormat="1" ht="12" hidden="1" customHeight="1" x14ac:dyDescent="0.2">
      <c r="A26" s="224" t="s">
        <v>94</v>
      </c>
      <c r="B26" s="225" t="s">
        <v>95</v>
      </c>
      <c r="C26" s="226" t="s">
        <v>730</v>
      </c>
      <c r="D26" s="66"/>
      <c r="E26" s="67">
        <v>0</v>
      </c>
      <c r="F26" s="67">
        <f t="shared" si="0"/>
        <v>0</v>
      </c>
      <c r="G26" s="148">
        <f t="shared" si="1"/>
        <v>0</v>
      </c>
      <c r="H26" s="328"/>
    </row>
    <row r="27" spans="1:11" s="219" customFormat="1" ht="12" hidden="1" customHeight="1" x14ac:dyDescent="0.2">
      <c r="A27" s="224" t="s">
        <v>96</v>
      </c>
      <c r="B27" s="225" t="s">
        <v>97</v>
      </c>
      <c r="C27" s="226" t="s">
        <v>730</v>
      </c>
      <c r="D27" s="66"/>
      <c r="E27" s="67">
        <v>0</v>
      </c>
      <c r="F27" s="67">
        <f t="shared" si="0"/>
        <v>0</v>
      </c>
      <c r="G27" s="148">
        <f t="shared" si="1"/>
        <v>0</v>
      </c>
      <c r="H27" s="328"/>
    </row>
    <row r="28" spans="1:11" s="219" customFormat="1" ht="12" hidden="1" customHeight="1" x14ac:dyDescent="0.2">
      <c r="A28" s="224" t="s">
        <v>98</v>
      </c>
      <c r="B28" s="225" t="s">
        <v>99</v>
      </c>
      <c r="C28" s="226" t="s">
        <v>730</v>
      </c>
      <c r="D28" s="66"/>
      <c r="E28" s="67">
        <v>0</v>
      </c>
      <c r="F28" s="67">
        <f t="shared" si="0"/>
        <v>0</v>
      </c>
      <c r="G28" s="148">
        <f t="shared" si="1"/>
        <v>0</v>
      </c>
      <c r="H28" s="328"/>
    </row>
    <row r="29" spans="1:11" s="219" customFormat="1" ht="12" hidden="1" customHeight="1" x14ac:dyDescent="0.2">
      <c r="A29" s="224" t="s">
        <v>100</v>
      </c>
      <c r="B29" s="225" t="s">
        <v>101</v>
      </c>
      <c r="C29" s="226" t="s">
        <v>730</v>
      </c>
      <c r="D29" s="66"/>
      <c r="E29" s="67">
        <v>0</v>
      </c>
      <c r="F29" s="67">
        <f t="shared" si="0"/>
        <v>0</v>
      </c>
      <c r="G29" s="148">
        <f t="shared" si="1"/>
        <v>0</v>
      </c>
      <c r="H29" s="328"/>
    </row>
    <row r="30" spans="1:11" s="219" customFormat="1" ht="12" x14ac:dyDescent="0.2">
      <c r="A30" s="224" t="s">
        <v>102</v>
      </c>
      <c r="B30" s="225" t="s">
        <v>103</v>
      </c>
      <c r="C30" s="226" t="s">
        <v>730</v>
      </c>
      <c r="D30" s="66">
        <v>564.81295499999999</v>
      </c>
      <c r="E30" s="128">
        <v>549.8248218199999</v>
      </c>
      <c r="F30" s="67">
        <f t="shared" si="0"/>
        <v>-14.988133180000091</v>
      </c>
      <c r="G30" s="148">
        <f t="shared" si="1"/>
        <v>-2.6536454320528273</v>
      </c>
      <c r="H30" s="328"/>
      <c r="K30" s="228"/>
    </row>
    <row r="31" spans="1:11" s="219" customFormat="1" ht="12" hidden="1" customHeight="1" x14ac:dyDescent="0.2">
      <c r="A31" s="224" t="s">
        <v>104</v>
      </c>
      <c r="B31" s="225" t="s">
        <v>105</v>
      </c>
      <c r="C31" s="226" t="s">
        <v>730</v>
      </c>
      <c r="D31" s="66"/>
      <c r="E31" s="67">
        <v>0</v>
      </c>
      <c r="F31" s="67">
        <f t="shared" si="0"/>
        <v>0</v>
      </c>
      <c r="G31" s="148">
        <f t="shared" si="1"/>
        <v>0</v>
      </c>
      <c r="H31" s="328"/>
    </row>
    <row r="32" spans="1:11" s="219" customFormat="1" ht="24" hidden="1" customHeight="1" x14ac:dyDescent="0.2">
      <c r="A32" s="224" t="s">
        <v>106</v>
      </c>
      <c r="B32" s="227" t="s">
        <v>107</v>
      </c>
      <c r="C32" s="226" t="s">
        <v>730</v>
      </c>
      <c r="D32" s="66">
        <v>0</v>
      </c>
      <c r="E32" s="67">
        <v>0</v>
      </c>
      <c r="F32" s="67">
        <f t="shared" si="0"/>
        <v>0</v>
      </c>
      <c r="G32" s="148">
        <f t="shared" si="1"/>
        <v>0</v>
      </c>
      <c r="H32" s="328"/>
    </row>
    <row r="33" spans="1:11" s="219" customFormat="1" ht="12" hidden="1" customHeight="1" x14ac:dyDescent="0.2">
      <c r="A33" s="224" t="s">
        <v>108</v>
      </c>
      <c r="B33" s="229" t="s">
        <v>732</v>
      </c>
      <c r="C33" s="226" t="s">
        <v>730</v>
      </c>
      <c r="D33" s="66"/>
      <c r="E33" s="67">
        <v>0</v>
      </c>
      <c r="F33" s="67">
        <f t="shared" si="0"/>
        <v>0</v>
      </c>
      <c r="G33" s="148">
        <f t="shared" si="1"/>
        <v>0</v>
      </c>
      <c r="H33" s="328"/>
    </row>
    <row r="34" spans="1:11" s="219" customFormat="1" ht="12" hidden="1" customHeight="1" x14ac:dyDescent="0.2">
      <c r="A34" s="224" t="s">
        <v>110</v>
      </c>
      <c r="B34" s="229" t="s">
        <v>111</v>
      </c>
      <c r="C34" s="226" t="s">
        <v>730</v>
      </c>
      <c r="D34" s="66"/>
      <c r="E34" s="67">
        <v>0</v>
      </c>
      <c r="F34" s="67">
        <f t="shared" si="0"/>
        <v>0</v>
      </c>
      <c r="G34" s="148">
        <f t="shared" si="1"/>
        <v>0</v>
      </c>
      <c r="H34" s="328"/>
    </row>
    <row r="35" spans="1:11" s="219" customFormat="1" ht="12.75" thickBot="1" x14ac:dyDescent="0.25">
      <c r="A35" s="224" t="s">
        <v>112</v>
      </c>
      <c r="B35" s="225" t="s">
        <v>113</v>
      </c>
      <c r="C35" s="230" t="s">
        <v>730</v>
      </c>
      <c r="D35" s="151">
        <v>0</v>
      </c>
      <c r="E35" s="128">
        <v>0.38596504000000004</v>
      </c>
      <c r="F35" s="128">
        <f t="shared" si="0"/>
        <v>0.38596504000000004</v>
      </c>
      <c r="G35" s="181">
        <f t="shared" si="1"/>
        <v>0</v>
      </c>
      <c r="H35" s="329"/>
    </row>
    <row r="36" spans="1:11" s="219" customFormat="1" ht="24" x14ac:dyDescent="0.2">
      <c r="A36" s="231" t="s">
        <v>114</v>
      </c>
      <c r="B36" s="221" t="s">
        <v>115</v>
      </c>
      <c r="C36" s="222" t="s">
        <v>730</v>
      </c>
      <c r="D36" s="120">
        <v>505.69021967972878</v>
      </c>
      <c r="E36" s="127">
        <v>495.14203074999995</v>
      </c>
      <c r="F36" s="127">
        <f t="shared" si="0"/>
        <v>-10.548188929728838</v>
      </c>
      <c r="G36" s="180">
        <f t="shared" si="1"/>
        <v>-2.0858993350532611</v>
      </c>
      <c r="H36" s="327"/>
      <c r="K36" s="223"/>
    </row>
    <row r="37" spans="1:11" s="219" customFormat="1" ht="12" hidden="1" customHeight="1" x14ac:dyDescent="0.2">
      <c r="A37" s="224" t="s">
        <v>116</v>
      </c>
      <c r="B37" s="225" t="s">
        <v>731</v>
      </c>
      <c r="C37" s="226" t="s">
        <v>730</v>
      </c>
      <c r="D37" s="66">
        <v>0</v>
      </c>
      <c r="E37" s="67">
        <v>0</v>
      </c>
      <c r="F37" s="67">
        <f t="shared" si="0"/>
        <v>0</v>
      </c>
      <c r="G37" s="148">
        <f t="shared" si="1"/>
        <v>0</v>
      </c>
      <c r="H37" s="328"/>
    </row>
    <row r="38" spans="1:11" s="219" customFormat="1" ht="24" hidden="1" customHeight="1" x14ac:dyDescent="0.2">
      <c r="A38" s="224" t="s">
        <v>117</v>
      </c>
      <c r="B38" s="232" t="s">
        <v>89</v>
      </c>
      <c r="C38" s="226" t="s">
        <v>730</v>
      </c>
      <c r="D38" s="66"/>
      <c r="E38" s="67">
        <v>0</v>
      </c>
      <c r="F38" s="67">
        <f t="shared" si="0"/>
        <v>0</v>
      </c>
      <c r="G38" s="148">
        <f t="shared" si="1"/>
        <v>0</v>
      </c>
      <c r="H38" s="328"/>
    </row>
    <row r="39" spans="1:11" s="219" customFormat="1" ht="24" hidden="1" customHeight="1" x14ac:dyDescent="0.2">
      <c r="A39" s="224" t="s">
        <v>118</v>
      </c>
      <c r="B39" s="232" t="s">
        <v>91</v>
      </c>
      <c r="C39" s="226" t="s">
        <v>730</v>
      </c>
      <c r="D39" s="66"/>
      <c r="E39" s="67">
        <v>0</v>
      </c>
      <c r="F39" s="67">
        <f t="shared" si="0"/>
        <v>0</v>
      </c>
      <c r="G39" s="148">
        <f t="shared" si="1"/>
        <v>0</v>
      </c>
      <c r="H39" s="328"/>
    </row>
    <row r="40" spans="1:11" s="219" customFormat="1" ht="24" hidden="1" customHeight="1" x14ac:dyDescent="0.2">
      <c r="A40" s="224" t="s">
        <v>119</v>
      </c>
      <c r="B40" s="232" t="s">
        <v>93</v>
      </c>
      <c r="C40" s="226" t="s">
        <v>730</v>
      </c>
      <c r="D40" s="66"/>
      <c r="E40" s="67">
        <v>0</v>
      </c>
      <c r="F40" s="67">
        <f t="shared" si="0"/>
        <v>0</v>
      </c>
      <c r="G40" s="148">
        <f t="shared" si="1"/>
        <v>0</v>
      </c>
      <c r="H40" s="328"/>
    </row>
    <row r="41" spans="1:11" s="219" customFormat="1" ht="12" hidden="1" customHeight="1" x14ac:dyDescent="0.2">
      <c r="A41" s="224" t="s">
        <v>120</v>
      </c>
      <c r="B41" s="225" t="s">
        <v>95</v>
      </c>
      <c r="C41" s="226" t="s">
        <v>730</v>
      </c>
      <c r="D41" s="66"/>
      <c r="E41" s="67">
        <v>0</v>
      </c>
      <c r="F41" s="67">
        <f t="shared" si="0"/>
        <v>0</v>
      </c>
      <c r="G41" s="148">
        <f t="shared" si="1"/>
        <v>0</v>
      </c>
      <c r="H41" s="328"/>
    </row>
    <row r="42" spans="1:11" s="219" customFormat="1" ht="12" hidden="1" customHeight="1" x14ac:dyDescent="0.2">
      <c r="A42" s="224" t="s">
        <v>121</v>
      </c>
      <c r="B42" s="225" t="s">
        <v>97</v>
      </c>
      <c r="C42" s="226" t="s">
        <v>730</v>
      </c>
      <c r="D42" s="66"/>
      <c r="E42" s="67">
        <v>0</v>
      </c>
      <c r="F42" s="67">
        <f t="shared" si="0"/>
        <v>0</v>
      </c>
      <c r="G42" s="148">
        <f t="shared" si="1"/>
        <v>0</v>
      </c>
      <c r="H42" s="328"/>
    </row>
    <row r="43" spans="1:11" s="219" customFormat="1" ht="12" hidden="1" customHeight="1" x14ac:dyDescent="0.2">
      <c r="A43" s="224" t="s">
        <v>122</v>
      </c>
      <c r="B43" s="225" t="s">
        <v>99</v>
      </c>
      <c r="C43" s="226" t="s">
        <v>730</v>
      </c>
      <c r="D43" s="66"/>
      <c r="E43" s="67">
        <v>0</v>
      </c>
      <c r="F43" s="67">
        <f t="shared" si="0"/>
        <v>0</v>
      </c>
      <c r="G43" s="148">
        <f t="shared" si="1"/>
        <v>0</v>
      </c>
      <c r="H43" s="328"/>
    </row>
    <row r="44" spans="1:11" s="219" customFormat="1" ht="12" hidden="1" customHeight="1" x14ac:dyDescent="0.2">
      <c r="A44" s="224" t="s">
        <v>123</v>
      </c>
      <c r="B44" s="225" t="s">
        <v>101</v>
      </c>
      <c r="C44" s="226" t="s">
        <v>730</v>
      </c>
      <c r="D44" s="66"/>
      <c r="E44" s="67">
        <v>0</v>
      </c>
      <c r="F44" s="67">
        <f t="shared" si="0"/>
        <v>0</v>
      </c>
      <c r="G44" s="148">
        <f t="shared" si="1"/>
        <v>0</v>
      </c>
      <c r="H44" s="328"/>
    </row>
    <row r="45" spans="1:11" s="219" customFormat="1" ht="12" x14ac:dyDescent="0.2">
      <c r="A45" s="224" t="s">
        <v>124</v>
      </c>
      <c r="B45" s="225" t="s">
        <v>103</v>
      </c>
      <c r="C45" s="226" t="s">
        <v>730</v>
      </c>
      <c r="D45" s="66">
        <v>505.69021967972878</v>
      </c>
      <c r="E45" s="67">
        <v>494.74714883999997</v>
      </c>
      <c r="F45" s="67">
        <f t="shared" si="0"/>
        <v>-10.943070839728819</v>
      </c>
      <c r="G45" s="148">
        <f t="shared" si="1"/>
        <v>-2.1639870446099283</v>
      </c>
      <c r="H45" s="328"/>
      <c r="K45" s="223"/>
    </row>
    <row r="46" spans="1:11" s="219" customFormat="1" ht="12" hidden="1" x14ac:dyDescent="0.2">
      <c r="A46" s="224" t="s">
        <v>125</v>
      </c>
      <c r="B46" s="225" t="s">
        <v>105</v>
      </c>
      <c r="C46" s="226" t="s">
        <v>730</v>
      </c>
      <c r="D46" s="66"/>
      <c r="E46" s="67">
        <v>0</v>
      </c>
      <c r="F46" s="67">
        <f t="shared" si="0"/>
        <v>0</v>
      </c>
      <c r="G46" s="148">
        <f t="shared" si="1"/>
        <v>0</v>
      </c>
      <c r="H46" s="328"/>
    </row>
    <row r="47" spans="1:11" s="219" customFormat="1" ht="24" hidden="1" customHeight="1" x14ac:dyDescent="0.2">
      <c r="A47" s="224" t="s">
        <v>126</v>
      </c>
      <c r="B47" s="227" t="s">
        <v>107</v>
      </c>
      <c r="C47" s="226" t="s">
        <v>730</v>
      </c>
      <c r="D47" s="66">
        <v>0</v>
      </c>
      <c r="E47" s="67">
        <v>0</v>
      </c>
      <c r="F47" s="67">
        <f t="shared" si="0"/>
        <v>0</v>
      </c>
      <c r="G47" s="148">
        <f t="shared" si="1"/>
        <v>0</v>
      </c>
      <c r="H47" s="328"/>
    </row>
    <row r="48" spans="1:11" s="219" customFormat="1" ht="12" hidden="1" customHeight="1" x14ac:dyDescent="0.2">
      <c r="A48" s="224" t="s">
        <v>127</v>
      </c>
      <c r="B48" s="232" t="s">
        <v>732</v>
      </c>
      <c r="C48" s="226" t="s">
        <v>730</v>
      </c>
      <c r="D48" s="66"/>
      <c r="E48" s="67">
        <v>0</v>
      </c>
      <c r="F48" s="67">
        <f t="shared" si="0"/>
        <v>0</v>
      </c>
      <c r="G48" s="148">
        <f t="shared" si="1"/>
        <v>0</v>
      </c>
      <c r="H48" s="328"/>
    </row>
    <row r="49" spans="1:11" s="219" customFormat="1" ht="12" hidden="1" customHeight="1" x14ac:dyDescent="0.2">
      <c r="A49" s="224" t="s">
        <v>128</v>
      </c>
      <c r="B49" s="232" t="s">
        <v>111</v>
      </c>
      <c r="C49" s="226" t="s">
        <v>730</v>
      </c>
      <c r="D49" s="66"/>
      <c r="E49" s="67">
        <v>0</v>
      </c>
      <c r="F49" s="67">
        <f t="shared" si="0"/>
        <v>0</v>
      </c>
      <c r="G49" s="148">
        <f t="shared" si="1"/>
        <v>0</v>
      </c>
      <c r="H49" s="328"/>
    </row>
    <row r="50" spans="1:11" s="219" customFormat="1" ht="12" x14ac:dyDescent="0.2">
      <c r="A50" s="224" t="s">
        <v>129</v>
      </c>
      <c r="B50" s="225" t="s">
        <v>113</v>
      </c>
      <c r="C50" s="226" t="s">
        <v>730</v>
      </c>
      <c r="D50" s="66"/>
      <c r="E50" s="67">
        <v>0.39488190999999995</v>
      </c>
      <c r="F50" s="67">
        <f t="shared" si="0"/>
        <v>0.39488190999999995</v>
      </c>
      <c r="G50" s="148">
        <f t="shared" si="1"/>
        <v>0</v>
      </c>
      <c r="H50" s="328"/>
    </row>
    <row r="51" spans="1:11" s="219" customFormat="1" ht="12" x14ac:dyDescent="0.2">
      <c r="A51" s="231" t="s">
        <v>130</v>
      </c>
      <c r="B51" s="233" t="s">
        <v>131</v>
      </c>
      <c r="C51" s="234" t="s">
        <v>730</v>
      </c>
      <c r="D51" s="152">
        <v>230.92965000000001</v>
      </c>
      <c r="E51" s="129">
        <v>225.88673747999997</v>
      </c>
      <c r="F51" s="129">
        <f t="shared" si="0"/>
        <v>-5.0429125200000442</v>
      </c>
      <c r="G51" s="149">
        <f t="shared" si="1"/>
        <v>-2.1837440623151005</v>
      </c>
      <c r="H51" s="328"/>
      <c r="K51" s="223"/>
    </row>
    <row r="52" spans="1:11" s="219" customFormat="1" ht="12" hidden="1" x14ac:dyDescent="0.2">
      <c r="A52" s="224" t="s">
        <v>117</v>
      </c>
      <c r="B52" s="232" t="s">
        <v>132</v>
      </c>
      <c r="C52" s="226" t="s">
        <v>730</v>
      </c>
      <c r="D52" s="66"/>
      <c r="E52" s="67">
        <v>0</v>
      </c>
      <c r="F52" s="67">
        <f t="shared" si="0"/>
        <v>0</v>
      </c>
      <c r="G52" s="148">
        <f t="shared" si="1"/>
        <v>0</v>
      </c>
      <c r="H52" s="328"/>
    </row>
    <row r="53" spans="1:11" s="219" customFormat="1" ht="12" x14ac:dyDescent="0.2">
      <c r="A53" s="224" t="s">
        <v>118</v>
      </c>
      <c r="B53" s="229" t="s">
        <v>133</v>
      </c>
      <c r="C53" s="226" t="s">
        <v>730</v>
      </c>
      <c r="D53" s="66">
        <v>229.7643075</v>
      </c>
      <c r="E53" s="67">
        <v>0</v>
      </c>
      <c r="F53" s="67">
        <f t="shared" si="0"/>
        <v>-229.7643075</v>
      </c>
      <c r="G53" s="148">
        <f t="shared" si="1"/>
        <v>-100</v>
      </c>
      <c r="H53" s="328"/>
      <c r="K53" s="223"/>
    </row>
    <row r="54" spans="1:11" s="219" customFormat="1" ht="12" x14ac:dyDescent="0.2">
      <c r="A54" s="224" t="s">
        <v>134</v>
      </c>
      <c r="B54" s="235" t="s">
        <v>135</v>
      </c>
      <c r="C54" s="226" t="s">
        <v>730</v>
      </c>
      <c r="D54" s="66">
        <v>229.7643075</v>
      </c>
      <c r="E54" s="67">
        <v>224.87537565999997</v>
      </c>
      <c r="F54" s="67">
        <f t="shared" si="0"/>
        <v>-4.8889318400000263</v>
      </c>
      <c r="G54" s="148">
        <f t="shared" si="1"/>
        <v>-2.1278030052600863</v>
      </c>
      <c r="H54" s="328"/>
      <c r="K54" s="223"/>
    </row>
    <row r="55" spans="1:11" s="219" customFormat="1" ht="24" hidden="1" customHeight="1" x14ac:dyDescent="0.2">
      <c r="A55" s="224" t="s">
        <v>136</v>
      </c>
      <c r="B55" s="236" t="s">
        <v>137</v>
      </c>
      <c r="C55" s="226" t="s">
        <v>730</v>
      </c>
      <c r="D55" s="66"/>
      <c r="E55" s="67">
        <v>0</v>
      </c>
      <c r="F55" s="67">
        <f t="shared" si="0"/>
        <v>0</v>
      </c>
      <c r="G55" s="148">
        <f t="shared" si="1"/>
        <v>0</v>
      </c>
      <c r="H55" s="328"/>
    </row>
    <row r="56" spans="1:11" s="219" customFormat="1" ht="12" x14ac:dyDescent="0.2">
      <c r="A56" s="224" t="s">
        <v>138</v>
      </c>
      <c r="B56" s="236" t="s">
        <v>139</v>
      </c>
      <c r="C56" s="226" t="s">
        <v>730</v>
      </c>
      <c r="D56" s="66">
        <v>229.7643075</v>
      </c>
      <c r="E56" s="67">
        <v>224.87537565999997</v>
      </c>
      <c r="F56" s="67">
        <f t="shared" si="0"/>
        <v>-4.8889318400000263</v>
      </c>
      <c r="G56" s="148">
        <f t="shared" si="1"/>
        <v>-2.1278030052600863</v>
      </c>
      <c r="H56" s="328"/>
      <c r="K56" s="223"/>
    </row>
    <row r="57" spans="1:11" s="219" customFormat="1" ht="12" hidden="1" customHeight="1" x14ac:dyDescent="0.2">
      <c r="A57" s="224" t="s">
        <v>140</v>
      </c>
      <c r="B57" s="235" t="s">
        <v>141</v>
      </c>
      <c r="C57" s="226" t="s">
        <v>730</v>
      </c>
      <c r="D57" s="66"/>
      <c r="E57" s="67">
        <v>0</v>
      </c>
      <c r="F57" s="67">
        <f t="shared" si="0"/>
        <v>0</v>
      </c>
      <c r="G57" s="148">
        <f t="shared" si="1"/>
        <v>0</v>
      </c>
      <c r="H57" s="328"/>
    </row>
    <row r="58" spans="1:11" s="219" customFormat="1" ht="12" x14ac:dyDescent="0.2">
      <c r="A58" s="224" t="s">
        <v>119</v>
      </c>
      <c r="B58" s="229" t="s">
        <v>142</v>
      </c>
      <c r="C58" s="226" t="s">
        <v>730</v>
      </c>
      <c r="D58" s="66">
        <v>1.1653424999999999</v>
      </c>
      <c r="E58" s="67">
        <v>0</v>
      </c>
      <c r="F58" s="67">
        <f t="shared" si="0"/>
        <v>-1.1653424999999999</v>
      </c>
      <c r="G58" s="148">
        <f t="shared" si="1"/>
        <v>-100</v>
      </c>
      <c r="H58" s="328"/>
      <c r="K58" s="223"/>
    </row>
    <row r="59" spans="1:11" s="219" customFormat="1" ht="12" hidden="1" x14ac:dyDescent="0.2">
      <c r="A59" s="224" t="s">
        <v>143</v>
      </c>
      <c r="B59" s="229" t="s">
        <v>144</v>
      </c>
      <c r="C59" s="226" t="s">
        <v>730</v>
      </c>
      <c r="D59" s="66"/>
      <c r="E59" s="67">
        <v>0</v>
      </c>
      <c r="F59" s="67">
        <f t="shared" si="0"/>
        <v>0</v>
      </c>
      <c r="G59" s="148">
        <f t="shared" si="1"/>
        <v>0</v>
      </c>
      <c r="H59" s="328"/>
      <c r="K59" s="223"/>
    </row>
    <row r="60" spans="1:11" s="219" customFormat="1" ht="12" x14ac:dyDescent="0.2">
      <c r="A60" s="231" t="s">
        <v>145</v>
      </c>
      <c r="B60" s="233" t="s">
        <v>146</v>
      </c>
      <c r="C60" s="234" t="s">
        <v>730</v>
      </c>
      <c r="D60" s="152">
        <v>189.47565000000003</v>
      </c>
      <c r="E60" s="129">
        <v>186.66467374999996</v>
      </c>
      <c r="F60" s="129">
        <f t="shared" si="0"/>
        <v>-2.810976250000067</v>
      </c>
      <c r="G60" s="149">
        <f t="shared" si="1"/>
        <v>-1.4835554067238015</v>
      </c>
      <c r="H60" s="328"/>
      <c r="K60" s="223"/>
    </row>
    <row r="61" spans="1:11" s="219" customFormat="1" ht="24" hidden="1" customHeight="1" x14ac:dyDescent="0.2">
      <c r="A61" s="224" t="s">
        <v>147</v>
      </c>
      <c r="B61" s="232" t="s">
        <v>148</v>
      </c>
      <c r="C61" s="226" t="s">
        <v>730</v>
      </c>
      <c r="D61" s="66"/>
      <c r="E61" s="67">
        <v>0</v>
      </c>
      <c r="F61" s="67">
        <f t="shared" si="0"/>
        <v>0</v>
      </c>
      <c r="G61" s="148">
        <f t="shared" si="1"/>
        <v>0</v>
      </c>
      <c r="H61" s="328"/>
      <c r="K61" s="223"/>
    </row>
    <row r="62" spans="1:11" s="219" customFormat="1" ht="24" x14ac:dyDescent="0.2">
      <c r="A62" s="224" t="s">
        <v>149</v>
      </c>
      <c r="B62" s="232" t="s">
        <v>150</v>
      </c>
      <c r="C62" s="226" t="s">
        <v>730</v>
      </c>
      <c r="D62" s="66">
        <v>183.84628500000002</v>
      </c>
      <c r="E62" s="67">
        <v>185.49247376999998</v>
      </c>
      <c r="F62" s="67">
        <f t="shared" si="0"/>
        <v>1.6461887699999522</v>
      </c>
      <c r="G62" s="148">
        <f t="shared" si="1"/>
        <v>0.89541584699410814</v>
      </c>
      <c r="H62" s="328"/>
      <c r="K62" s="223"/>
    </row>
    <row r="63" spans="1:11" s="219" customFormat="1" ht="12" hidden="1" customHeight="1" x14ac:dyDescent="0.2">
      <c r="A63" s="224" t="s">
        <v>151</v>
      </c>
      <c r="B63" s="229" t="s">
        <v>152</v>
      </c>
      <c r="C63" s="226" t="s">
        <v>730</v>
      </c>
      <c r="D63" s="66"/>
      <c r="E63" s="67">
        <v>0</v>
      </c>
      <c r="F63" s="67">
        <f t="shared" si="0"/>
        <v>0</v>
      </c>
      <c r="G63" s="148">
        <f t="shared" si="1"/>
        <v>0</v>
      </c>
      <c r="H63" s="328"/>
      <c r="K63" s="223"/>
    </row>
    <row r="64" spans="1:11" s="219" customFormat="1" ht="12" x14ac:dyDescent="0.2">
      <c r="A64" s="224" t="s">
        <v>153</v>
      </c>
      <c r="B64" s="229" t="s">
        <v>733</v>
      </c>
      <c r="C64" s="226" t="s">
        <v>730</v>
      </c>
      <c r="D64" s="66">
        <v>0.65709000000000006</v>
      </c>
      <c r="E64" s="67">
        <v>0.62745649999999997</v>
      </c>
      <c r="F64" s="67">
        <f t="shared" si="0"/>
        <v>-2.963350000000009E-2</v>
      </c>
      <c r="G64" s="148">
        <f t="shared" si="1"/>
        <v>-4.5098083976319963</v>
      </c>
      <c r="H64" s="328"/>
      <c r="K64" s="223"/>
    </row>
    <row r="65" spans="1:11" s="219" customFormat="1" ht="12" x14ac:dyDescent="0.2">
      <c r="A65" s="224" t="s">
        <v>154</v>
      </c>
      <c r="B65" s="229" t="s">
        <v>155</v>
      </c>
      <c r="C65" s="226" t="s">
        <v>730</v>
      </c>
      <c r="D65" s="66">
        <v>4.9722750000000007</v>
      </c>
      <c r="E65" s="67">
        <v>0.54474347999999995</v>
      </c>
      <c r="F65" s="67">
        <f t="shared" si="0"/>
        <v>-4.4275315200000005</v>
      </c>
      <c r="G65" s="148">
        <f t="shared" si="1"/>
        <v>-89.044381495391946</v>
      </c>
      <c r="H65" s="328"/>
      <c r="K65" s="223"/>
    </row>
    <row r="66" spans="1:11" s="219" customFormat="1" ht="12" x14ac:dyDescent="0.2">
      <c r="A66" s="231" t="s">
        <v>156</v>
      </c>
      <c r="B66" s="233" t="s">
        <v>157</v>
      </c>
      <c r="C66" s="234" t="s">
        <v>730</v>
      </c>
      <c r="D66" s="152">
        <v>51.472417499999999</v>
      </c>
      <c r="E66" s="129">
        <v>50.067494440000004</v>
      </c>
      <c r="F66" s="129">
        <f t="shared" si="0"/>
        <v>-1.4049230599999945</v>
      </c>
      <c r="G66" s="149">
        <f t="shared" si="1"/>
        <v>-2.7294677970001979</v>
      </c>
      <c r="H66" s="328"/>
      <c r="K66" s="223"/>
    </row>
    <row r="67" spans="1:11" s="219" customFormat="1" ht="12" x14ac:dyDescent="0.2">
      <c r="A67" s="231" t="s">
        <v>158</v>
      </c>
      <c r="B67" s="233" t="s">
        <v>159</v>
      </c>
      <c r="C67" s="234" t="s">
        <v>730</v>
      </c>
      <c r="D67" s="152">
        <v>5.3779950000000003</v>
      </c>
      <c r="E67" s="129">
        <v>8.7689010799999991</v>
      </c>
      <c r="F67" s="129">
        <f t="shared" si="0"/>
        <v>3.3909060799999988</v>
      </c>
      <c r="G67" s="149">
        <f t="shared" si="1"/>
        <v>63.05149186639256</v>
      </c>
      <c r="H67" s="328"/>
      <c r="K67" s="223"/>
    </row>
    <row r="68" spans="1:11" s="219" customFormat="1" ht="12" x14ac:dyDescent="0.2">
      <c r="A68" s="231" t="s">
        <v>160</v>
      </c>
      <c r="B68" s="233" t="s">
        <v>161</v>
      </c>
      <c r="C68" s="234" t="s">
        <v>730</v>
      </c>
      <c r="D68" s="152">
        <v>4.8858367674375014E-2</v>
      </c>
      <c r="E68" s="129">
        <v>7.9959999999999996E-3</v>
      </c>
      <c r="F68" s="129">
        <f t="shared" si="0"/>
        <v>-4.0862367674375011E-2</v>
      </c>
      <c r="G68" s="149">
        <f t="shared" si="1"/>
        <v>-83.634328405544125</v>
      </c>
      <c r="H68" s="328"/>
      <c r="K68" s="223"/>
    </row>
    <row r="69" spans="1:11" s="219" customFormat="1" ht="12" customHeight="1" x14ac:dyDescent="0.2">
      <c r="A69" s="224" t="s">
        <v>162</v>
      </c>
      <c r="B69" s="229" t="s">
        <v>163</v>
      </c>
      <c r="C69" s="226" t="s">
        <v>730</v>
      </c>
      <c r="D69" s="66">
        <v>0</v>
      </c>
      <c r="E69" s="67">
        <v>0</v>
      </c>
      <c r="F69" s="67">
        <f t="shared" si="0"/>
        <v>0</v>
      </c>
      <c r="G69" s="148">
        <f t="shared" si="1"/>
        <v>0</v>
      </c>
      <c r="H69" s="328"/>
      <c r="K69" s="223"/>
    </row>
    <row r="70" spans="1:11" s="219" customFormat="1" ht="12" x14ac:dyDescent="0.2">
      <c r="A70" s="224" t="s">
        <v>164</v>
      </c>
      <c r="B70" s="229" t="s">
        <v>165</v>
      </c>
      <c r="C70" s="226" t="s">
        <v>730</v>
      </c>
      <c r="D70" s="66">
        <v>4.8858367674375014E-2</v>
      </c>
      <c r="E70" s="67">
        <v>7.9959999999999996E-3</v>
      </c>
      <c r="F70" s="67">
        <f t="shared" si="0"/>
        <v>-4.0862367674375011E-2</v>
      </c>
      <c r="G70" s="148">
        <f t="shared" si="1"/>
        <v>-83.634328405544125</v>
      </c>
      <c r="H70" s="328"/>
      <c r="I70" s="237"/>
      <c r="J70" s="237"/>
      <c r="K70" s="223"/>
    </row>
    <row r="71" spans="1:11" s="219" customFormat="1" ht="12" x14ac:dyDescent="0.2">
      <c r="A71" s="231" t="s">
        <v>166</v>
      </c>
      <c r="B71" s="233" t="s">
        <v>167</v>
      </c>
      <c r="C71" s="234" t="s">
        <v>730</v>
      </c>
      <c r="D71" s="152">
        <v>28.446705000000001</v>
      </c>
      <c r="E71" s="129">
        <v>23.689031129999996</v>
      </c>
      <c r="F71" s="129">
        <f t="shared" si="0"/>
        <v>-4.757673870000005</v>
      </c>
      <c r="G71" s="149">
        <f t="shared" si="1"/>
        <v>-16.724868029531027</v>
      </c>
      <c r="H71" s="328"/>
      <c r="K71" s="223"/>
    </row>
    <row r="72" spans="1:11" s="219" customFormat="1" ht="12" x14ac:dyDescent="0.2">
      <c r="A72" s="224" t="s">
        <v>168</v>
      </c>
      <c r="B72" s="229" t="s">
        <v>169</v>
      </c>
      <c r="C72" s="226" t="s">
        <v>730</v>
      </c>
      <c r="D72" s="66">
        <v>26.019000000000002</v>
      </c>
      <c r="E72" s="67">
        <v>21.162098179999997</v>
      </c>
      <c r="F72" s="67">
        <f t="shared" si="0"/>
        <v>-4.8569018200000045</v>
      </c>
      <c r="G72" s="148">
        <f t="shared" si="1"/>
        <v>-18.666750528459989</v>
      </c>
      <c r="H72" s="328"/>
      <c r="K72" s="223"/>
    </row>
    <row r="73" spans="1:11" s="219" customFormat="1" ht="15.75" customHeight="1" thickBot="1" x14ac:dyDescent="0.25">
      <c r="A73" s="224" t="s">
        <v>170</v>
      </c>
      <c r="B73" s="229" t="s">
        <v>171</v>
      </c>
      <c r="C73" s="226" t="s">
        <v>730</v>
      </c>
      <c r="D73" s="66">
        <v>2.427705</v>
      </c>
      <c r="E73" s="67">
        <v>2.52693295</v>
      </c>
      <c r="F73" s="67">
        <f t="shared" si="0"/>
        <v>9.9227949999999954E-2</v>
      </c>
      <c r="G73" s="148">
        <f t="shared" si="1"/>
        <v>4.0873149744305817</v>
      </c>
      <c r="H73" s="328"/>
      <c r="K73" s="223"/>
    </row>
    <row r="74" spans="1:11" s="219" customFormat="1" ht="12.75" hidden="1" thickBot="1" x14ac:dyDescent="0.25">
      <c r="A74" s="238" t="s">
        <v>172</v>
      </c>
      <c r="B74" s="239" t="s">
        <v>173</v>
      </c>
      <c r="C74" s="230" t="s">
        <v>730</v>
      </c>
      <c r="D74" s="151"/>
      <c r="E74" s="128">
        <v>0</v>
      </c>
      <c r="F74" s="128">
        <f t="shared" si="0"/>
        <v>0</v>
      </c>
      <c r="G74" s="181">
        <f t="shared" si="1"/>
        <v>0</v>
      </c>
      <c r="H74" s="329"/>
      <c r="K74" s="223"/>
    </row>
    <row r="75" spans="1:11" s="219" customFormat="1" ht="12" x14ac:dyDescent="0.2">
      <c r="A75" s="220" t="s">
        <v>174</v>
      </c>
      <c r="B75" s="240" t="s">
        <v>175</v>
      </c>
      <c r="C75" s="222" t="s">
        <v>730</v>
      </c>
      <c r="D75" s="120">
        <v>0</v>
      </c>
      <c r="E75" s="127">
        <v>5.7196870000000004E-2</v>
      </c>
      <c r="F75" s="127">
        <f t="shared" si="0"/>
        <v>5.7196870000000004E-2</v>
      </c>
      <c r="G75" s="180">
        <f t="shared" si="1"/>
        <v>0</v>
      </c>
      <c r="H75" s="327"/>
      <c r="K75" s="223"/>
    </row>
    <row r="76" spans="1:11" s="219" customFormat="1" ht="12" x14ac:dyDescent="0.2">
      <c r="A76" s="224" t="s">
        <v>176</v>
      </c>
      <c r="B76" s="229" t="s">
        <v>177</v>
      </c>
      <c r="C76" s="226" t="s">
        <v>730</v>
      </c>
      <c r="D76" s="66">
        <v>0</v>
      </c>
      <c r="E76" s="67">
        <v>5.2732560000000005E-2</v>
      </c>
      <c r="F76" s="67">
        <f t="shared" si="0"/>
        <v>5.2732560000000005E-2</v>
      </c>
      <c r="G76" s="148">
        <f t="shared" si="1"/>
        <v>0</v>
      </c>
      <c r="H76" s="328"/>
      <c r="K76" s="223"/>
    </row>
    <row r="77" spans="1:11" s="219" customFormat="1" ht="12.75" hidden="1" customHeight="1" x14ac:dyDescent="0.2">
      <c r="A77" s="224" t="s">
        <v>178</v>
      </c>
      <c r="B77" s="229" t="s">
        <v>179</v>
      </c>
      <c r="C77" s="226" t="s">
        <v>730</v>
      </c>
      <c r="D77" s="66"/>
      <c r="E77" s="67">
        <v>0</v>
      </c>
      <c r="F77" s="67">
        <f t="shared" si="0"/>
        <v>0</v>
      </c>
      <c r="G77" s="148">
        <f t="shared" si="1"/>
        <v>0</v>
      </c>
      <c r="H77" s="328"/>
      <c r="K77" s="223"/>
    </row>
    <row r="78" spans="1:11" s="219" customFormat="1" ht="12.75" customHeight="1" thickBot="1" x14ac:dyDescent="0.25">
      <c r="A78" s="241" t="s">
        <v>180</v>
      </c>
      <c r="B78" s="242" t="s">
        <v>181</v>
      </c>
      <c r="C78" s="243" t="s">
        <v>730</v>
      </c>
      <c r="D78" s="151">
        <v>0</v>
      </c>
      <c r="E78" s="128">
        <v>4.46431E-3</v>
      </c>
      <c r="F78" s="128">
        <f t="shared" si="0"/>
        <v>4.46431E-3</v>
      </c>
      <c r="G78" s="181">
        <f t="shared" si="1"/>
        <v>0</v>
      </c>
      <c r="H78" s="329"/>
      <c r="K78" s="223"/>
    </row>
    <row r="79" spans="1:11" s="219" customFormat="1" ht="12" x14ac:dyDescent="0.2">
      <c r="A79" s="244" t="s">
        <v>182</v>
      </c>
      <c r="B79" s="221" t="s">
        <v>183</v>
      </c>
      <c r="C79" s="245" t="s">
        <v>730</v>
      </c>
      <c r="D79" s="120">
        <v>59.122735320271204</v>
      </c>
      <c r="E79" s="127">
        <v>55.068756109999924</v>
      </c>
      <c r="F79" s="127">
        <f t="shared" si="0"/>
        <v>-4.0539792102712795</v>
      </c>
      <c r="G79" s="180">
        <f t="shared" si="1"/>
        <v>-6.8568870981875998</v>
      </c>
      <c r="H79" s="327"/>
      <c r="K79" s="223"/>
    </row>
    <row r="80" spans="1:11" s="219" customFormat="1" ht="12" hidden="1" customHeight="1" x14ac:dyDescent="0.2">
      <c r="A80" s="224" t="s">
        <v>184</v>
      </c>
      <c r="B80" s="225" t="s">
        <v>731</v>
      </c>
      <c r="C80" s="226" t="s">
        <v>730</v>
      </c>
      <c r="D80" s="66">
        <v>0</v>
      </c>
      <c r="E80" s="67">
        <v>0</v>
      </c>
      <c r="F80" s="67">
        <f t="shared" si="0"/>
        <v>0</v>
      </c>
      <c r="G80" s="148">
        <f t="shared" si="1"/>
        <v>0</v>
      </c>
      <c r="H80" s="328"/>
      <c r="K80" s="223"/>
    </row>
    <row r="81" spans="1:11" s="219" customFormat="1" ht="24" hidden="1" customHeight="1" x14ac:dyDescent="0.2">
      <c r="A81" s="224" t="s">
        <v>185</v>
      </c>
      <c r="B81" s="232" t="s">
        <v>89</v>
      </c>
      <c r="C81" s="226" t="s">
        <v>730</v>
      </c>
      <c r="D81" s="66"/>
      <c r="E81" s="67">
        <v>0</v>
      </c>
      <c r="F81" s="67">
        <f t="shared" si="0"/>
        <v>0</v>
      </c>
      <c r="G81" s="148">
        <f t="shared" si="1"/>
        <v>0</v>
      </c>
      <c r="H81" s="328"/>
      <c r="K81" s="223"/>
    </row>
    <row r="82" spans="1:11" s="219" customFormat="1" ht="24" hidden="1" customHeight="1" x14ac:dyDescent="0.2">
      <c r="A82" s="224" t="s">
        <v>186</v>
      </c>
      <c r="B82" s="232" t="s">
        <v>91</v>
      </c>
      <c r="C82" s="226" t="s">
        <v>730</v>
      </c>
      <c r="D82" s="66"/>
      <c r="E82" s="67">
        <v>0</v>
      </c>
      <c r="F82" s="67">
        <f t="shared" si="0"/>
        <v>0</v>
      </c>
      <c r="G82" s="148">
        <f t="shared" si="1"/>
        <v>0</v>
      </c>
      <c r="H82" s="328"/>
      <c r="K82" s="223"/>
    </row>
    <row r="83" spans="1:11" s="219" customFormat="1" ht="24" hidden="1" customHeight="1" x14ac:dyDescent="0.2">
      <c r="A83" s="224" t="s">
        <v>187</v>
      </c>
      <c r="B83" s="232" t="s">
        <v>93</v>
      </c>
      <c r="C83" s="226" t="s">
        <v>730</v>
      </c>
      <c r="D83" s="66"/>
      <c r="E83" s="67">
        <v>0</v>
      </c>
      <c r="F83" s="67">
        <f t="shared" si="0"/>
        <v>0</v>
      </c>
      <c r="G83" s="148">
        <f t="shared" si="1"/>
        <v>0</v>
      </c>
      <c r="H83" s="328"/>
      <c r="K83" s="223"/>
    </row>
    <row r="84" spans="1:11" s="219" customFormat="1" ht="12" hidden="1" customHeight="1" x14ac:dyDescent="0.2">
      <c r="A84" s="224" t="s">
        <v>188</v>
      </c>
      <c r="B84" s="225" t="s">
        <v>95</v>
      </c>
      <c r="C84" s="226" t="s">
        <v>730</v>
      </c>
      <c r="D84" s="66"/>
      <c r="E84" s="67">
        <v>0</v>
      </c>
      <c r="F84" s="67">
        <f t="shared" si="0"/>
        <v>0</v>
      </c>
      <c r="G84" s="148">
        <f t="shared" si="1"/>
        <v>0</v>
      </c>
      <c r="H84" s="328"/>
      <c r="K84" s="223"/>
    </row>
    <row r="85" spans="1:11" s="219" customFormat="1" ht="12" hidden="1" customHeight="1" x14ac:dyDescent="0.2">
      <c r="A85" s="224" t="s">
        <v>189</v>
      </c>
      <c r="B85" s="225" t="s">
        <v>97</v>
      </c>
      <c r="C85" s="226" t="s">
        <v>730</v>
      </c>
      <c r="D85" s="66"/>
      <c r="E85" s="67">
        <v>0</v>
      </c>
      <c r="F85" s="67">
        <f t="shared" ref="F85:F148" si="2">E85-D85</f>
        <v>0</v>
      </c>
      <c r="G85" s="148">
        <f t="shared" ref="G85:G148" si="3">IF(D85=0,0,(F85/D85)*100)</f>
        <v>0</v>
      </c>
      <c r="H85" s="328"/>
      <c r="K85" s="223"/>
    </row>
    <row r="86" spans="1:11" s="219" customFormat="1" ht="12" hidden="1" customHeight="1" x14ac:dyDescent="0.2">
      <c r="A86" s="224" t="s">
        <v>190</v>
      </c>
      <c r="B86" s="225" t="s">
        <v>99</v>
      </c>
      <c r="C86" s="226" t="s">
        <v>730</v>
      </c>
      <c r="D86" s="66"/>
      <c r="E86" s="67">
        <v>0</v>
      </c>
      <c r="F86" s="67">
        <f t="shared" si="2"/>
        <v>0</v>
      </c>
      <c r="G86" s="148">
        <f t="shared" si="3"/>
        <v>0</v>
      </c>
      <c r="H86" s="328"/>
      <c r="K86" s="223"/>
    </row>
    <row r="87" spans="1:11" s="219" customFormat="1" ht="12" hidden="1" customHeight="1" x14ac:dyDescent="0.2">
      <c r="A87" s="224" t="s">
        <v>191</v>
      </c>
      <c r="B87" s="225" t="s">
        <v>101</v>
      </c>
      <c r="C87" s="226" t="s">
        <v>730</v>
      </c>
      <c r="D87" s="66"/>
      <c r="E87" s="67">
        <v>0</v>
      </c>
      <c r="F87" s="67">
        <f t="shared" si="2"/>
        <v>0</v>
      </c>
      <c r="G87" s="148">
        <f t="shared" si="3"/>
        <v>0</v>
      </c>
      <c r="H87" s="328"/>
      <c r="K87" s="223"/>
    </row>
    <row r="88" spans="1:11" s="219" customFormat="1" ht="12" x14ac:dyDescent="0.2">
      <c r="A88" s="224" t="s">
        <v>192</v>
      </c>
      <c r="B88" s="225" t="s">
        <v>103</v>
      </c>
      <c r="C88" s="226" t="s">
        <v>730</v>
      </c>
      <c r="D88" s="66">
        <v>59.122735320271204</v>
      </c>
      <c r="E88" s="67">
        <v>55.077672979999932</v>
      </c>
      <c r="F88" s="67">
        <f t="shared" si="2"/>
        <v>-4.0450623402712722</v>
      </c>
      <c r="G88" s="148">
        <f t="shared" si="3"/>
        <v>-6.8418051336071315</v>
      </c>
      <c r="H88" s="328"/>
      <c r="K88" s="223"/>
    </row>
    <row r="89" spans="1:11" s="219" customFormat="1" ht="12" hidden="1" customHeight="1" x14ac:dyDescent="0.2">
      <c r="A89" s="224" t="s">
        <v>193</v>
      </c>
      <c r="B89" s="225" t="s">
        <v>105</v>
      </c>
      <c r="C89" s="226" t="s">
        <v>730</v>
      </c>
      <c r="D89" s="66"/>
      <c r="E89" s="67">
        <v>0</v>
      </c>
      <c r="F89" s="67">
        <f t="shared" si="2"/>
        <v>0</v>
      </c>
      <c r="G89" s="148">
        <f t="shared" si="3"/>
        <v>0</v>
      </c>
      <c r="H89" s="328"/>
      <c r="K89" s="223"/>
    </row>
    <row r="90" spans="1:11" s="219" customFormat="1" ht="24" hidden="1" customHeight="1" x14ac:dyDescent="0.2">
      <c r="A90" s="224" t="s">
        <v>194</v>
      </c>
      <c r="B90" s="227" t="s">
        <v>107</v>
      </c>
      <c r="C90" s="226" t="s">
        <v>730</v>
      </c>
      <c r="D90" s="66">
        <v>0</v>
      </c>
      <c r="E90" s="67">
        <v>0</v>
      </c>
      <c r="F90" s="67">
        <f t="shared" si="2"/>
        <v>0</v>
      </c>
      <c r="G90" s="148">
        <f t="shared" si="3"/>
        <v>0</v>
      </c>
      <c r="H90" s="328"/>
      <c r="K90" s="223"/>
    </row>
    <row r="91" spans="1:11" s="219" customFormat="1" ht="12" hidden="1" customHeight="1" x14ac:dyDescent="0.2">
      <c r="A91" s="224" t="s">
        <v>195</v>
      </c>
      <c r="B91" s="232" t="s">
        <v>732</v>
      </c>
      <c r="C91" s="226" t="s">
        <v>730</v>
      </c>
      <c r="D91" s="66"/>
      <c r="E91" s="67">
        <v>0</v>
      </c>
      <c r="F91" s="67">
        <f t="shared" si="2"/>
        <v>0</v>
      </c>
      <c r="G91" s="148">
        <f t="shared" si="3"/>
        <v>0</v>
      </c>
      <c r="H91" s="328"/>
      <c r="K91" s="223"/>
    </row>
    <row r="92" spans="1:11" s="219" customFormat="1" ht="12" hidden="1" customHeight="1" x14ac:dyDescent="0.2">
      <c r="A92" s="224" t="s">
        <v>196</v>
      </c>
      <c r="B92" s="229" t="s">
        <v>111</v>
      </c>
      <c r="C92" s="226" t="s">
        <v>730</v>
      </c>
      <c r="D92" s="66"/>
      <c r="E92" s="67">
        <v>0</v>
      </c>
      <c r="F92" s="67">
        <f t="shared" si="2"/>
        <v>0</v>
      </c>
      <c r="G92" s="148">
        <f t="shared" si="3"/>
        <v>0</v>
      </c>
      <c r="H92" s="328"/>
      <c r="K92" s="223"/>
    </row>
    <row r="93" spans="1:11" s="219" customFormat="1" ht="12" x14ac:dyDescent="0.2">
      <c r="A93" s="224" t="s">
        <v>197</v>
      </c>
      <c r="B93" s="225" t="s">
        <v>113</v>
      </c>
      <c r="C93" s="226" t="s">
        <v>730</v>
      </c>
      <c r="D93" s="66">
        <v>0</v>
      </c>
      <c r="E93" s="67">
        <v>-8.9168699999999101E-3</v>
      </c>
      <c r="F93" s="67">
        <f t="shared" si="2"/>
        <v>-8.9168699999999101E-3</v>
      </c>
      <c r="G93" s="148">
        <f t="shared" si="3"/>
        <v>0</v>
      </c>
      <c r="H93" s="328"/>
      <c r="K93" s="223"/>
    </row>
    <row r="94" spans="1:11" s="219" customFormat="1" ht="12" x14ac:dyDescent="0.2">
      <c r="A94" s="231" t="s">
        <v>198</v>
      </c>
      <c r="B94" s="246" t="s">
        <v>734</v>
      </c>
      <c r="C94" s="234" t="s">
        <v>730</v>
      </c>
      <c r="D94" s="152">
        <v>-8.4240371250000017</v>
      </c>
      <c r="E94" s="129">
        <v>36.52099982</v>
      </c>
      <c r="F94" s="129">
        <f t="shared" si="2"/>
        <v>44.945036944999998</v>
      </c>
      <c r="G94" s="149">
        <f t="shared" si="3"/>
        <v>-533.53322496189719</v>
      </c>
      <c r="H94" s="328"/>
      <c r="K94" s="223"/>
    </row>
    <row r="95" spans="1:11" s="219" customFormat="1" ht="12" x14ac:dyDescent="0.2">
      <c r="A95" s="231" t="s">
        <v>59</v>
      </c>
      <c r="B95" s="247" t="s">
        <v>199</v>
      </c>
      <c r="C95" s="234" t="s">
        <v>730</v>
      </c>
      <c r="D95" s="152">
        <v>13.15062</v>
      </c>
      <c r="E95" s="129">
        <v>47.134278549999998</v>
      </c>
      <c r="F95" s="129">
        <f t="shared" si="2"/>
        <v>33.983658550000001</v>
      </c>
      <c r="G95" s="149">
        <f t="shared" si="3"/>
        <v>258.41867949952172</v>
      </c>
      <c r="H95" s="328"/>
      <c r="K95" s="223"/>
    </row>
    <row r="96" spans="1:11" s="219" customFormat="1" ht="12" hidden="1" customHeight="1" x14ac:dyDescent="0.2">
      <c r="A96" s="224" t="s">
        <v>200</v>
      </c>
      <c r="B96" s="232" t="s">
        <v>201</v>
      </c>
      <c r="C96" s="226" t="s">
        <v>730</v>
      </c>
      <c r="D96" s="66"/>
      <c r="E96" s="67">
        <v>0</v>
      </c>
      <c r="F96" s="67">
        <f t="shared" si="2"/>
        <v>0</v>
      </c>
      <c r="G96" s="148">
        <f t="shared" si="3"/>
        <v>0</v>
      </c>
      <c r="H96" s="328"/>
      <c r="K96" s="223"/>
    </row>
    <row r="97" spans="1:11" s="219" customFormat="1" ht="12" customHeight="1" x14ac:dyDescent="0.2">
      <c r="A97" s="224" t="s">
        <v>202</v>
      </c>
      <c r="B97" s="232" t="s">
        <v>203</v>
      </c>
      <c r="C97" s="226" t="s">
        <v>730</v>
      </c>
      <c r="D97" s="66">
        <v>1.6380393750000002</v>
      </c>
      <c r="E97" s="67">
        <v>35.821589119999999</v>
      </c>
      <c r="F97" s="67">
        <f t="shared" si="2"/>
        <v>34.183549745000001</v>
      </c>
      <c r="G97" s="148">
        <f t="shared" si="3"/>
        <v>2086.8576339930778</v>
      </c>
      <c r="H97" s="328"/>
      <c r="K97" s="223"/>
    </row>
    <row r="98" spans="1:11" s="219" customFormat="1" ht="12" x14ac:dyDescent="0.2">
      <c r="A98" s="224" t="s">
        <v>204</v>
      </c>
      <c r="B98" s="232" t="s">
        <v>205</v>
      </c>
      <c r="C98" s="226" t="s">
        <v>730</v>
      </c>
      <c r="D98" s="66">
        <v>10.100278125000001</v>
      </c>
      <c r="E98" s="67">
        <v>6.8651585800000001</v>
      </c>
      <c r="F98" s="67">
        <f t="shared" si="2"/>
        <v>-3.2351195450000008</v>
      </c>
      <c r="G98" s="148">
        <f t="shared" si="3"/>
        <v>-32.030004569799907</v>
      </c>
      <c r="H98" s="328"/>
      <c r="K98" s="223"/>
    </row>
    <row r="99" spans="1:11" s="219" customFormat="1" ht="12" x14ac:dyDescent="0.2">
      <c r="A99" s="224" t="s">
        <v>206</v>
      </c>
      <c r="B99" s="235" t="s">
        <v>207</v>
      </c>
      <c r="C99" s="226" t="s">
        <v>730</v>
      </c>
      <c r="D99" s="66">
        <v>10.100278125000001</v>
      </c>
      <c r="E99" s="67">
        <v>6.8651585800000001</v>
      </c>
      <c r="F99" s="67">
        <f t="shared" si="2"/>
        <v>-3.2351195450000008</v>
      </c>
      <c r="G99" s="148">
        <f t="shared" si="3"/>
        <v>-32.030004569799907</v>
      </c>
      <c r="H99" s="328"/>
      <c r="K99" s="223"/>
    </row>
    <row r="100" spans="1:11" s="219" customFormat="1" ht="12" x14ac:dyDescent="0.2">
      <c r="A100" s="224" t="s">
        <v>208</v>
      </c>
      <c r="B100" s="229" t="s">
        <v>209</v>
      </c>
      <c r="C100" s="226" t="s">
        <v>730</v>
      </c>
      <c r="D100" s="66">
        <v>1.4123024999999996</v>
      </c>
      <c r="E100" s="67">
        <v>4.4475308499999997</v>
      </c>
      <c r="F100" s="67">
        <f t="shared" si="2"/>
        <v>3.0352283500000001</v>
      </c>
      <c r="G100" s="148">
        <f t="shared" si="3"/>
        <v>214.91347285726684</v>
      </c>
      <c r="H100" s="328"/>
      <c r="K100" s="223"/>
    </row>
    <row r="101" spans="1:11" s="219" customFormat="1" ht="12" x14ac:dyDescent="0.2">
      <c r="A101" s="231" t="s">
        <v>60</v>
      </c>
      <c r="B101" s="233" t="s">
        <v>167</v>
      </c>
      <c r="C101" s="234" t="s">
        <v>730</v>
      </c>
      <c r="D101" s="152">
        <v>21.574657125000002</v>
      </c>
      <c r="E101" s="129">
        <v>10.613278730000001</v>
      </c>
      <c r="F101" s="129">
        <f t="shared" si="2"/>
        <v>-10.961378395000001</v>
      </c>
      <c r="G101" s="149">
        <f t="shared" si="3"/>
        <v>-50.806732786025677</v>
      </c>
      <c r="H101" s="328"/>
      <c r="K101" s="223"/>
    </row>
    <row r="102" spans="1:11" s="219" customFormat="1" ht="12" x14ac:dyDescent="0.2">
      <c r="A102" s="224" t="s">
        <v>210</v>
      </c>
      <c r="B102" s="229" t="s">
        <v>211</v>
      </c>
      <c r="C102" s="226" t="s">
        <v>730</v>
      </c>
      <c r="D102" s="66">
        <v>1.0754336250000001</v>
      </c>
      <c r="E102" s="67">
        <v>1.9647178999999999</v>
      </c>
      <c r="F102" s="67">
        <f t="shared" si="2"/>
        <v>0.88928427499999985</v>
      </c>
      <c r="G102" s="148">
        <f t="shared" si="3"/>
        <v>82.690763458321271</v>
      </c>
      <c r="H102" s="328"/>
      <c r="K102" s="223"/>
    </row>
    <row r="103" spans="1:11" s="219" customFormat="1" ht="12" hidden="1" customHeight="1" x14ac:dyDescent="0.2">
      <c r="A103" s="224" t="s">
        <v>212</v>
      </c>
      <c r="B103" s="229" t="s">
        <v>213</v>
      </c>
      <c r="C103" s="226" t="s">
        <v>730</v>
      </c>
      <c r="D103" s="66"/>
      <c r="E103" s="67">
        <v>0</v>
      </c>
      <c r="F103" s="67">
        <f t="shared" si="2"/>
        <v>0</v>
      </c>
      <c r="G103" s="148">
        <f t="shared" si="3"/>
        <v>0</v>
      </c>
      <c r="H103" s="328"/>
      <c r="K103" s="223"/>
    </row>
    <row r="104" spans="1:11" s="219" customFormat="1" ht="12" x14ac:dyDescent="0.2">
      <c r="A104" s="224" t="s">
        <v>214</v>
      </c>
      <c r="B104" s="229" t="s">
        <v>215</v>
      </c>
      <c r="C104" s="226" t="s">
        <v>730</v>
      </c>
      <c r="D104" s="66">
        <v>8.2793340000000022</v>
      </c>
      <c r="E104" s="67">
        <v>5.8585107800000005</v>
      </c>
      <c r="F104" s="67">
        <f t="shared" si="2"/>
        <v>-2.4208232200000017</v>
      </c>
      <c r="G104" s="148">
        <f t="shared" si="3"/>
        <v>-29.239347271169407</v>
      </c>
      <c r="H104" s="328"/>
      <c r="K104" s="223"/>
    </row>
    <row r="105" spans="1:11" s="219" customFormat="1" ht="12" x14ac:dyDescent="0.2">
      <c r="A105" s="224" t="s">
        <v>216</v>
      </c>
      <c r="B105" s="235" t="s">
        <v>735</v>
      </c>
      <c r="C105" s="226" t="s">
        <v>730</v>
      </c>
      <c r="D105" s="66">
        <v>8.2793340000000022</v>
      </c>
      <c r="E105" s="67">
        <v>5.8585107800000005</v>
      </c>
      <c r="F105" s="67">
        <f t="shared" si="2"/>
        <v>-2.4208232200000017</v>
      </c>
      <c r="G105" s="148">
        <f t="shared" si="3"/>
        <v>-29.239347271169407</v>
      </c>
      <c r="H105" s="328"/>
      <c r="K105" s="223"/>
    </row>
    <row r="106" spans="1:11" s="219" customFormat="1" ht="12" x14ac:dyDescent="0.2">
      <c r="A106" s="224" t="s">
        <v>217</v>
      </c>
      <c r="B106" s="229" t="s">
        <v>218</v>
      </c>
      <c r="C106" s="226" t="s">
        <v>730</v>
      </c>
      <c r="D106" s="66">
        <v>12.219889500000001</v>
      </c>
      <c r="E106" s="67">
        <v>2.7900500500000005</v>
      </c>
      <c r="F106" s="67">
        <f t="shared" si="2"/>
        <v>-9.4298394499999993</v>
      </c>
      <c r="G106" s="148">
        <f t="shared" si="3"/>
        <v>-77.167960070342687</v>
      </c>
      <c r="H106" s="328"/>
      <c r="K106" s="223"/>
    </row>
    <row r="107" spans="1:11" s="219" customFormat="1" ht="24" x14ac:dyDescent="0.2">
      <c r="A107" s="231" t="s">
        <v>219</v>
      </c>
      <c r="B107" s="246" t="s">
        <v>220</v>
      </c>
      <c r="C107" s="234" t="s">
        <v>730</v>
      </c>
      <c r="D107" s="152">
        <v>50.698698195271206</v>
      </c>
      <c r="E107" s="129">
        <v>91.589755929999924</v>
      </c>
      <c r="F107" s="129">
        <f t="shared" si="2"/>
        <v>40.891057734728719</v>
      </c>
      <c r="G107" s="149">
        <f t="shared" si="3"/>
        <v>80.655044784843668</v>
      </c>
      <c r="H107" s="328"/>
      <c r="K107" s="223"/>
    </row>
    <row r="108" spans="1:11" s="219" customFormat="1" ht="24" hidden="1" customHeight="1" x14ac:dyDescent="0.2">
      <c r="A108" s="224" t="s">
        <v>61</v>
      </c>
      <c r="B108" s="227" t="s">
        <v>221</v>
      </c>
      <c r="C108" s="226" t="s">
        <v>730</v>
      </c>
      <c r="D108" s="66">
        <v>0</v>
      </c>
      <c r="E108" s="67">
        <v>0</v>
      </c>
      <c r="F108" s="67">
        <f t="shared" si="2"/>
        <v>0</v>
      </c>
      <c r="G108" s="148">
        <f t="shared" si="3"/>
        <v>0</v>
      </c>
      <c r="H108" s="328"/>
      <c r="K108" s="223"/>
    </row>
    <row r="109" spans="1:11" s="219" customFormat="1" ht="24" hidden="1" customHeight="1" x14ac:dyDescent="0.2">
      <c r="A109" s="224" t="s">
        <v>222</v>
      </c>
      <c r="B109" s="232" t="s">
        <v>89</v>
      </c>
      <c r="C109" s="226" t="s">
        <v>730</v>
      </c>
      <c r="D109" s="66"/>
      <c r="E109" s="67">
        <v>0</v>
      </c>
      <c r="F109" s="67">
        <f t="shared" si="2"/>
        <v>0</v>
      </c>
      <c r="G109" s="148">
        <f t="shared" si="3"/>
        <v>0</v>
      </c>
      <c r="H109" s="328"/>
      <c r="K109" s="223"/>
    </row>
    <row r="110" spans="1:11" s="219" customFormat="1" ht="24" hidden="1" customHeight="1" x14ac:dyDescent="0.2">
      <c r="A110" s="224" t="s">
        <v>223</v>
      </c>
      <c r="B110" s="232" t="s">
        <v>91</v>
      </c>
      <c r="C110" s="226" t="s">
        <v>730</v>
      </c>
      <c r="D110" s="66"/>
      <c r="E110" s="67">
        <v>0</v>
      </c>
      <c r="F110" s="67">
        <f t="shared" si="2"/>
        <v>0</v>
      </c>
      <c r="G110" s="148">
        <f t="shared" si="3"/>
        <v>0</v>
      </c>
      <c r="H110" s="328"/>
      <c r="K110" s="223"/>
    </row>
    <row r="111" spans="1:11" s="219" customFormat="1" ht="24" hidden="1" customHeight="1" x14ac:dyDescent="0.2">
      <c r="A111" s="224" t="s">
        <v>224</v>
      </c>
      <c r="B111" s="232" t="s">
        <v>93</v>
      </c>
      <c r="C111" s="226" t="s">
        <v>730</v>
      </c>
      <c r="D111" s="66"/>
      <c r="E111" s="67">
        <v>0</v>
      </c>
      <c r="F111" s="67">
        <f t="shared" si="2"/>
        <v>0</v>
      </c>
      <c r="G111" s="148">
        <f t="shared" si="3"/>
        <v>0</v>
      </c>
      <c r="H111" s="328"/>
      <c r="K111" s="223"/>
    </row>
    <row r="112" spans="1:11" s="219" customFormat="1" ht="12" hidden="1" customHeight="1" x14ac:dyDescent="0.2">
      <c r="A112" s="224" t="s">
        <v>62</v>
      </c>
      <c r="B112" s="225" t="s">
        <v>95</v>
      </c>
      <c r="C112" s="226" t="s">
        <v>730</v>
      </c>
      <c r="D112" s="66"/>
      <c r="E112" s="67">
        <v>0</v>
      </c>
      <c r="F112" s="67">
        <f t="shared" si="2"/>
        <v>0</v>
      </c>
      <c r="G112" s="148">
        <f t="shared" si="3"/>
        <v>0</v>
      </c>
      <c r="H112" s="328"/>
      <c r="K112" s="223"/>
    </row>
    <row r="113" spans="1:11" s="219" customFormat="1" ht="12" hidden="1" customHeight="1" x14ac:dyDescent="0.2">
      <c r="A113" s="224" t="s">
        <v>63</v>
      </c>
      <c r="B113" s="225" t="s">
        <v>97</v>
      </c>
      <c r="C113" s="226" t="s">
        <v>730</v>
      </c>
      <c r="D113" s="66"/>
      <c r="E113" s="67">
        <v>0</v>
      </c>
      <c r="F113" s="67">
        <f t="shared" si="2"/>
        <v>0</v>
      </c>
      <c r="G113" s="148">
        <f t="shared" si="3"/>
        <v>0</v>
      </c>
      <c r="H113" s="328"/>
      <c r="K113" s="223"/>
    </row>
    <row r="114" spans="1:11" s="219" customFormat="1" ht="12" hidden="1" customHeight="1" x14ac:dyDescent="0.2">
      <c r="A114" s="224" t="s">
        <v>64</v>
      </c>
      <c r="B114" s="225" t="s">
        <v>99</v>
      </c>
      <c r="C114" s="226" t="s">
        <v>730</v>
      </c>
      <c r="D114" s="66"/>
      <c r="E114" s="67">
        <v>0</v>
      </c>
      <c r="F114" s="67">
        <f t="shared" si="2"/>
        <v>0</v>
      </c>
      <c r="G114" s="148">
        <f t="shared" si="3"/>
        <v>0</v>
      </c>
      <c r="H114" s="328"/>
      <c r="K114" s="223"/>
    </row>
    <row r="115" spans="1:11" s="219" customFormat="1" ht="12" hidden="1" customHeight="1" x14ac:dyDescent="0.2">
      <c r="A115" s="224" t="s">
        <v>225</v>
      </c>
      <c r="B115" s="225" t="s">
        <v>101</v>
      </c>
      <c r="C115" s="226" t="s">
        <v>730</v>
      </c>
      <c r="D115" s="66"/>
      <c r="E115" s="67">
        <v>0</v>
      </c>
      <c r="F115" s="67">
        <f t="shared" si="2"/>
        <v>0</v>
      </c>
      <c r="G115" s="148">
        <f t="shared" si="3"/>
        <v>0</v>
      </c>
      <c r="H115" s="328"/>
      <c r="K115" s="223"/>
    </row>
    <row r="116" spans="1:11" s="219" customFormat="1" ht="12" x14ac:dyDescent="0.2">
      <c r="A116" s="224" t="s">
        <v>226</v>
      </c>
      <c r="B116" s="225" t="s">
        <v>103</v>
      </c>
      <c r="C116" s="226" t="s">
        <v>730</v>
      </c>
      <c r="D116" s="66">
        <v>50.698698195271206</v>
      </c>
      <c r="E116" s="67">
        <v>436.79884722138695</v>
      </c>
      <c r="F116" s="67">
        <f t="shared" si="2"/>
        <v>386.10014902611573</v>
      </c>
      <c r="G116" s="148">
        <f t="shared" si="3"/>
        <v>761.55830972032379</v>
      </c>
      <c r="H116" s="328"/>
      <c r="K116" s="223"/>
    </row>
    <row r="117" spans="1:11" s="219" customFormat="1" ht="12" hidden="1" customHeight="1" x14ac:dyDescent="0.2">
      <c r="A117" s="224" t="s">
        <v>227</v>
      </c>
      <c r="B117" s="225" t="s">
        <v>105</v>
      </c>
      <c r="C117" s="226" t="s">
        <v>730</v>
      </c>
      <c r="D117" s="66"/>
      <c r="E117" s="67">
        <v>0</v>
      </c>
      <c r="F117" s="67">
        <f t="shared" si="2"/>
        <v>0</v>
      </c>
      <c r="G117" s="148">
        <f t="shared" si="3"/>
        <v>0</v>
      </c>
      <c r="H117" s="328"/>
      <c r="K117" s="223"/>
    </row>
    <row r="118" spans="1:11" s="219" customFormat="1" ht="24" hidden="1" customHeight="1" x14ac:dyDescent="0.2">
      <c r="A118" s="224" t="s">
        <v>228</v>
      </c>
      <c r="B118" s="227" t="s">
        <v>107</v>
      </c>
      <c r="C118" s="226" t="s">
        <v>730</v>
      </c>
      <c r="D118" s="66">
        <v>0</v>
      </c>
      <c r="E118" s="67">
        <v>0</v>
      </c>
      <c r="F118" s="67">
        <f t="shared" si="2"/>
        <v>0</v>
      </c>
      <c r="G118" s="148">
        <f t="shared" si="3"/>
        <v>0</v>
      </c>
      <c r="H118" s="328"/>
      <c r="K118" s="223"/>
    </row>
    <row r="119" spans="1:11" s="219" customFormat="1" ht="12" hidden="1" customHeight="1" x14ac:dyDescent="0.2">
      <c r="A119" s="224" t="s">
        <v>229</v>
      </c>
      <c r="B119" s="229" t="s">
        <v>732</v>
      </c>
      <c r="C119" s="226" t="s">
        <v>730</v>
      </c>
      <c r="D119" s="66"/>
      <c r="E119" s="67">
        <v>0</v>
      </c>
      <c r="F119" s="67">
        <f t="shared" si="2"/>
        <v>0</v>
      </c>
      <c r="G119" s="148">
        <f t="shared" si="3"/>
        <v>0</v>
      </c>
      <c r="H119" s="328"/>
      <c r="K119" s="223"/>
    </row>
    <row r="120" spans="1:11" s="219" customFormat="1" ht="12" hidden="1" customHeight="1" x14ac:dyDescent="0.2">
      <c r="A120" s="224" t="s">
        <v>230</v>
      </c>
      <c r="B120" s="229" t="s">
        <v>111</v>
      </c>
      <c r="C120" s="226" t="s">
        <v>730</v>
      </c>
      <c r="D120" s="66"/>
      <c r="E120" s="67">
        <v>0</v>
      </c>
      <c r="F120" s="67">
        <f t="shared" si="2"/>
        <v>0</v>
      </c>
      <c r="G120" s="148">
        <f t="shared" si="3"/>
        <v>0</v>
      </c>
      <c r="H120" s="328"/>
      <c r="K120" s="223"/>
    </row>
    <row r="121" spans="1:11" s="219" customFormat="1" ht="12" x14ac:dyDescent="0.2">
      <c r="A121" s="224" t="s">
        <v>231</v>
      </c>
      <c r="B121" s="225" t="s">
        <v>113</v>
      </c>
      <c r="C121" s="226" t="s">
        <v>730</v>
      </c>
      <c r="D121" s="66"/>
      <c r="E121" s="67">
        <v>-345.20909129138704</v>
      </c>
      <c r="F121" s="67">
        <f t="shared" si="2"/>
        <v>-345.20909129138704</v>
      </c>
      <c r="G121" s="148">
        <f t="shared" si="3"/>
        <v>0</v>
      </c>
      <c r="H121" s="328"/>
      <c r="K121" s="223"/>
    </row>
    <row r="122" spans="1:11" s="219" customFormat="1" ht="12" x14ac:dyDescent="0.2">
      <c r="A122" s="231" t="s">
        <v>232</v>
      </c>
      <c r="B122" s="246" t="s">
        <v>233</v>
      </c>
      <c r="C122" s="234" t="s">
        <v>730</v>
      </c>
      <c r="D122" s="152">
        <v>10.127528401465121</v>
      </c>
      <c r="E122" s="129">
        <v>18.908950639999876</v>
      </c>
      <c r="F122" s="129">
        <f t="shared" si="2"/>
        <v>8.7814222385347556</v>
      </c>
      <c r="G122" s="149">
        <f t="shared" si="3"/>
        <v>86.708443466466818</v>
      </c>
      <c r="H122" s="328"/>
      <c r="K122" s="223"/>
    </row>
    <row r="123" spans="1:11" s="219" customFormat="1" ht="12" hidden="1" customHeight="1" x14ac:dyDescent="0.2">
      <c r="A123" s="224" t="s">
        <v>65</v>
      </c>
      <c r="B123" s="225" t="s">
        <v>731</v>
      </c>
      <c r="C123" s="226" t="s">
        <v>730</v>
      </c>
      <c r="D123" s="66"/>
      <c r="E123" s="67">
        <v>0</v>
      </c>
      <c r="F123" s="67">
        <f t="shared" si="2"/>
        <v>0</v>
      </c>
      <c r="G123" s="148">
        <f t="shared" si="3"/>
        <v>0</v>
      </c>
      <c r="H123" s="328"/>
      <c r="K123" s="223"/>
    </row>
    <row r="124" spans="1:11" s="219" customFormat="1" ht="24" hidden="1" customHeight="1" x14ac:dyDescent="0.2">
      <c r="A124" s="224" t="s">
        <v>234</v>
      </c>
      <c r="B124" s="232" t="s">
        <v>89</v>
      </c>
      <c r="C124" s="226" t="s">
        <v>730</v>
      </c>
      <c r="D124" s="66"/>
      <c r="E124" s="67">
        <v>0</v>
      </c>
      <c r="F124" s="67">
        <f t="shared" si="2"/>
        <v>0</v>
      </c>
      <c r="G124" s="148">
        <f t="shared" si="3"/>
        <v>0</v>
      </c>
      <c r="H124" s="328"/>
      <c r="K124" s="223"/>
    </row>
    <row r="125" spans="1:11" s="219" customFormat="1" ht="24" hidden="1" customHeight="1" x14ac:dyDescent="0.2">
      <c r="A125" s="224" t="s">
        <v>235</v>
      </c>
      <c r="B125" s="232" t="s">
        <v>91</v>
      </c>
      <c r="C125" s="226" t="s">
        <v>730</v>
      </c>
      <c r="D125" s="66"/>
      <c r="E125" s="67">
        <v>0</v>
      </c>
      <c r="F125" s="67">
        <f t="shared" si="2"/>
        <v>0</v>
      </c>
      <c r="G125" s="148">
        <f t="shared" si="3"/>
        <v>0</v>
      </c>
      <c r="H125" s="328"/>
      <c r="K125" s="223"/>
    </row>
    <row r="126" spans="1:11" s="219" customFormat="1" ht="24" hidden="1" customHeight="1" x14ac:dyDescent="0.2">
      <c r="A126" s="224" t="s">
        <v>236</v>
      </c>
      <c r="B126" s="232" t="s">
        <v>93</v>
      </c>
      <c r="C126" s="226" t="s">
        <v>730</v>
      </c>
      <c r="D126" s="66"/>
      <c r="E126" s="67">
        <v>0</v>
      </c>
      <c r="F126" s="67">
        <f t="shared" si="2"/>
        <v>0</v>
      </c>
      <c r="G126" s="148">
        <f t="shared" si="3"/>
        <v>0</v>
      </c>
      <c r="H126" s="328"/>
      <c r="K126" s="223"/>
    </row>
    <row r="127" spans="1:11" s="219" customFormat="1" ht="12" hidden="1" customHeight="1" x14ac:dyDescent="0.2">
      <c r="A127" s="224" t="s">
        <v>66</v>
      </c>
      <c r="B127" s="248" t="s">
        <v>237</v>
      </c>
      <c r="C127" s="226" t="s">
        <v>730</v>
      </c>
      <c r="D127" s="66"/>
      <c r="E127" s="67">
        <v>0</v>
      </c>
      <c r="F127" s="67">
        <f t="shared" si="2"/>
        <v>0</v>
      </c>
      <c r="G127" s="148">
        <f t="shared" si="3"/>
        <v>0</v>
      </c>
      <c r="H127" s="328"/>
      <c r="K127" s="223"/>
    </row>
    <row r="128" spans="1:11" s="219" customFormat="1" ht="12" hidden="1" customHeight="1" x14ac:dyDescent="0.2">
      <c r="A128" s="224" t="s">
        <v>67</v>
      </c>
      <c r="B128" s="248" t="s">
        <v>238</v>
      </c>
      <c r="C128" s="226" t="s">
        <v>730</v>
      </c>
      <c r="D128" s="66"/>
      <c r="E128" s="67">
        <v>0</v>
      </c>
      <c r="F128" s="67">
        <f t="shared" si="2"/>
        <v>0</v>
      </c>
      <c r="G128" s="148">
        <f t="shared" si="3"/>
        <v>0</v>
      </c>
      <c r="H128" s="328"/>
      <c r="K128" s="223"/>
    </row>
    <row r="129" spans="1:11" s="219" customFormat="1" ht="12" hidden="1" customHeight="1" x14ac:dyDescent="0.2">
      <c r="A129" s="224" t="s">
        <v>68</v>
      </c>
      <c r="B129" s="248" t="s">
        <v>239</v>
      </c>
      <c r="C129" s="226" t="s">
        <v>730</v>
      </c>
      <c r="D129" s="66"/>
      <c r="E129" s="67">
        <v>0</v>
      </c>
      <c r="F129" s="67">
        <f t="shared" si="2"/>
        <v>0</v>
      </c>
      <c r="G129" s="148">
        <f t="shared" si="3"/>
        <v>0</v>
      </c>
      <c r="H129" s="328"/>
      <c r="K129" s="223"/>
    </row>
    <row r="130" spans="1:11" s="219" customFormat="1" ht="12" hidden="1" customHeight="1" x14ac:dyDescent="0.2">
      <c r="A130" s="224" t="s">
        <v>240</v>
      </c>
      <c r="B130" s="248" t="s">
        <v>241</v>
      </c>
      <c r="C130" s="226" t="s">
        <v>730</v>
      </c>
      <c r="D130" s="66"/>
      <c r="E130" s="67">
        <v>0</v>
      </c>
      <c r="F130" s="67">
        <f t="shared" si="2"/>
        <v>0</v>
      </c>
      <c r="G130" s="148">
        <f t="shared" si="3"/>
        <v>0</v>
      </c>
      <c r="H130" s="328"/>
      <c r="K130" s="223"/>
    </row>
    <row r="131" spans="1:11" s="219" customFormat="1" ht="12" x14ac:dyDescent="0.2">
      <c r="A131" s="224" t="s">
        <v>242</v>
      </c>
      <c r="B131" s="248" t="s">
        <v>243</v>
      </c>
      <c r="C131" s="226" t="s">
        <v>730</v>
      </c>
      <c r="D131" s="66">
        <v>10.127528401465121</v>
      </c>
      <c r="E131" s="67">
        <v>18.194313683999983</v>
      </c>
      <c r="F131" s="67">
        <f t="shared" si="2"/>
        <v>8.0667852825348625</v>
      </c>
      <c r="G131" s="148">
        <f t="shared" si="3"/>
        <v>79.652062801106183</v>
      </c>
      <c r="H131" s="328"/>
      <c r="K131" s="223"/>
    </row>
    <row r="132" spans="1:11" s="219" customFormat="1" ht="12" hidden="1" customHeight="1" x14ac:dyDescent="0.2">
      <c r="A132" s="224" t="s">
        <v>244</v>
      </c>
      <c r="B132" s="248" t="s">
        <v>245</v>
      </c>
      <c r="C132" s="226" t="s">
        <v>730</v>
      </c>
      <c r="D132" s="66"/>
      <c r="E132" s="67">
        <v>0</v>
      </c>
      <c r="F132" s="67">
        <f t="shared" si="2"/>
        <v>0</v>
      </c>
      <c r="G132" s="148">
        <f t="shared" si="3"/>
        <v>0</v>
      </c>
      <c r="H132" s="328"/>
      <c r="K132" s="223"/>
    </row>
    <row r="133" spans="1:11" s="219" customFormat="1" ht="24" hidden="1" customHeight="1" x14ac:dyDescent="0.2">
      <c r="A133" s="224" t="s">
        <v>246</v>
      </c>
      <c r="B133" s="248" t="s">
        <v>107</v>
      </c>
      <c r="C133" s="226" t="s">
        <v>730</v>
      </c>
      <c r="D133" s="66">
        <v>0</v>
      </c>
      <c r="E133" s="67">
        <v>0</v>
      </c>
      <c r="F133" s="67">
        <f t="shared" si="2"/>
        <v>0</v>
      </c>
      <c r="G133" s="148">
        <f t="shared" si="3"/>
        <v>0</v>
      </c>
      <c r="H133" s="328"/>
      <c r="K133" s="223"/>
    </row>
    <row r="134" spans="1:11" s="219" customFormat="1" ht="12" hidden="1" customHeight="1" x14ac:dyDescent="0.2">
      <c r="A134" s="224" t="s">
        <v>247</v>
      </c>
      <c r="B134" s="229" t="s">
        <v>109</v>
      </c>
      <c r="C134" s="226" t="s">
        <v>730</v>
      </c>
      <c r="D134" s="66"/>
      <c r="E134" s="67">
        <v>0</v>
      </c>
      <c r="F134" s="67">
        <f t="shared" si="2"/>
        <v>0</v>
      </c>
      <c r="G134" s="148">
        <f t="shared" si="3"/>
        <v>0</v>
      </c>
      <c r="H134" s="328"/>
      <c r="K134" s="223"/>
    </row>
    <row r="135" spans="1:11" s="219" customFormat="1" ht="12" hidden="1" customHeight="1" x14ac:dyDescent="0.2">
      <c r="A135" s="224" t="s">
        <v>248</v>
      </c>
      <c r="B135" s="229" t="s">
        <v>111</v>
      </c>
      <c r="C135" s="226" t="s">
        <v>730</v>
      </c>
      <c r="D135" s="66"/>
      <c r="E135" s="67">
        <v>0</v>
      </c>
      <c r="F135" s="67">
        <f t="shared" si="2"/>
        <v>0</v>
      </c>
      <c r="G135" s="148">
        <f t="shared" si="3"/>
        <v>0</v>
      </c>
      <c r="H135" s="328"/>
      <c r="K135" s="223"/>
    </row>
    <row r="136" spans="1:11" s="219" customFormat="1" ht="12" x14ac:dyDescent="0.2">
      <c r="A136" s="224" t="s">
        <v>249</v>
      </c>
      <c r="B136" s="248" t="s">
        <v>250</v>
      </c>
      <c r="C136" s="226" t="s">
        <v>730</v>
      </c>
      <c r="D136" s="66"/>
      <c r="E136" s="67">
        <v>0.71463695599989407</v>
      </c>
      <c r="F136" s="67">
        <f t="shared" si="2"/>
        <v>0.71463695599989407</v>
      </c>
      <c r="G136" s="148">
        <f t="shared" si="3"/>
        <v>0</v>
      </c>
      <c r="H136" s="328"/>
      <c r="K136" s="223"/>
    </row>
    <row r="137" spans="1:11" s="219" customFormat="1" ht="12" x14ac:dyDescent="0.2">
      <c r="A137" s="231" t="s">
        <v>251</v>
      </c>
      <c r="B137" s="246" t="s">
        <v>252</v>
      </c>
      <c r="C137" s="234" t="s">
        <v>730</v>
      </c>
      <c r="D137" s="152">
        <v>40.571169793806085</v>
      </c>
      <c r="E137" s="129">
        <v>72.680805290000023</v>
      </c>
      <c r="F137" s="129">
        <f t="shared" si="2"/>
        <v>32.109635496193938</v>
      </c>
      <c r="G137" s="149">
        <f t="shared" si="3"/>
        <v>79.143972578025213</v>
      </c>
      <c r="H137" s="328"/>
      <c r="K137" s="223"/>
    </row>
    <row r="138" spans="1:11" s="219" customFormat="1" ht="12" hidden="1" customHeight="1" x14ac:dyDescent="0.2">
      <c r="A138" s="224" t="s">
        <v>69</v>
      </c>
      <c r="B138" s="225" t="s">
        <v>731</v>
      </c>
      <c r="C138" s="226" t="s">
        <v>730</v>
      </c>
      <c r="D138" s="66">
        <v>0</v>
      </c>
      <c r="E138" s="67">
        <v>0</v>
      </c>
      <c r="F138" s="67">
        <f t="shared" si="2"/>
        <v>0</v>
      </c>
      <c r="G138" s="148">
        <f t="shared" si="3"/>
        <v>0</v>
      </c>
      <c r="H138" s="328"/>
      <c r="K138" s="223"/>
    </row>
    <row r="139" spans="1:11" s="219" customFormat="1" ht="24" hidden="1" customHeight="1" x14ac:dyDescent="0.2">
      <c r="A139" s="224" t="s">
        <v>253</v>
      </c>
      <c r="B139" s="232" t="s">
        <v>89</v>
      </c>
      <c r="C139" s="226" t="s">
        <v>730</v>
      </c>
      <c r="D139" s="66"/>
      <c r="E139" s="67">
        <v>0</v>
      </c>
      <c r="F139" s="67">
        <f t="shared" si="2"/>
        <v>0</v>
      </c>
      <c r="G139" s="148">
        <f t="shared" si="3"/>
        <v>0</v>
      </c>
      <c r="H139" s="328"/>
      <c r="K139" s="223"/>
    </row>
    <row r="140" spans="1:11" s="219" customFormat="1" ht="24" hidden="1" customHeight="1" x14ac:dyDescent="0.2">
      <c r="A140" s="224" t="s">
        <v>254</v>
      </c>
      <c r="B140" s="232" t="s">
        <v>91</v>
      </c>
      <c r="C140" s="226" t="s">
        <v>730</v>
      </c>
      <c r="D140" s="66"/>
      <c r="E140" s="67">
        <v>0</v>
      </c>
      <c r="F140" s="67">
        <f t="shared" si="2"/>
        <v>0</v>
      </c>
      <c r="G140" s="148">
        <f t="shared" si="3"/>
        <v>0</v>
      </c>
      <c r="H140" s="328"/>
      <c r="K140" s="223"/>
    </row>
    <row r="141" spans="1:11" s="219" customFormat="1" ht="24" hidden="1" customHeight="1" x14ac:dyDescent="0.2">
      <c r="A141" s="224" t="s">
        <v>255</v>
      </c>
      <c r="B141" s="232" t="s">
        <v>93</v>
      </c>
      <c r="C141" s="226" t="s">
        <v>730</v>
      </c>
      <c r="D141" s="66"/>
      <c r="E141" s="67">
        <v>0</v>
      </c>
      <c r="F141" s="67">
        <f t="shared" si="2"/>
        <v>0</v>
      </c>
      <c r="G141" s="148">
        <f t="shared" si="3"/>
        <v>0</v>
      </c>
      <c r="H141" s="328"/>
      <c r="K141" s="223"/>
    </row>
    <row r="142" spans="1:11" s="219" customFormat="1" ht="12" hidden="1" customHeight="1" x14ac:dyDescent="0.2">
      <c r="A142" s="224" t="s">
        <v>70</v>
      </c>
      <c r="B142" s="225" t="s">
        <v>95</v>
      </c>
      <c r="C142" s="226" t="s">
        <v>730</v>
      </c>
      <c r="D142" s="66"/>
      <c r="E142" s="67">
        <v>0</v>
      </c>
      <c r="F142" s="67">
        <f t="shared" si="2"/>
        <v>0</v>
      </c>
      <c r="G142" s="148">
        <f t="shared" si="3"/>
        <v>0</v>
      </c>
      <c r="H142" s="328"/>
      <c r="K142" s="223"/>
    </row>
    <row r="143" spans="1:11" s="219" customFormat="1" ht="12" hidden="1" customHeight="1" x14ac:dyDescent="0.2">
      <c r="A143" s="224" t="s">
        <v>71</v>
      </c>
      <c r="B143" s="225" t="s">
        <v>97</v>
      </c>
      <c r="C143" s="226" t="s">
        <v>730</v>
      </c>
      <c r="D143" s="66"/>
      <c r="E143" s="67">
        <v>0</v>
      </c>
      <c r="F143" s="67">
        <f t="shared" si="2"/>
        <v>0</v>
      </c>
      <c r="G143" s="148">
        <f t="shared" si="3"/>
        <v>0</v>
      </c>
      <c r="H143" s="328"/>
      <c r="K143" s="223"/>
    </row>
    <row r="144" spans="1:11" s="219" customFormat="1" ht="12" hidden="1" customHeight="1" x14ac:dyDescent="0.2">
      <c r="A144" s="224" t="s">
        <v>72</v>
      </c>
      <c r="B144" s="225" t="s">
        <v>99</v>
      </c>
      <c r="C144" s="226" t="s">
        <v>730</v>
      </c>
      <c r="D144" s="66"/>
      <c r="E144" s="67">
        <v>0</v>
      </c>
      <c r="F144" s="67">
        <f t="shared" si="2"/>
        <v>0</v>
      </c>
      <c r="G144" s="148">
        <f t="shared" si="3"/>
        <v>0</v>
      </c>
      <c r="H144" s="328"/>
      <c r="K144" s="223"/>
    </row>
    <row r="145" spans="1:11" s="219" customFormat="1" ht="12" hidden="1" customHeight="1" x14ac:dyDescent="0.2">
      <c r="A145" s="224" t="s">
        <v>256</v>
      </c>
      <c r="B145" s="227" t="s">
        <v>101</v>
      </c>
      <c r="C145" s="226" t="s">
        <v>730</v>
      </c>
      <c r="D145" s="66"/>
      <c r="E145" s="67">
        <v>0</v>
      </c>
      <c r="F145" s="67">
        <f t="shared" si="2"/>
        <v>0</v>
      </c>
      <c r="G145" s="148">
        <f t="shared" si="3"/>
        <v>0</v>
      </c>
      <c r="H145" s="328"/>
      <c r="K145" s="223"/>
    </row>
    <row r="146" spans="1:11" s="219" customFormat="1" ht="12" x14ac:dyDescent="0.2">
      <c r="A146" s="224" t="s">
        <v>257</v>
      </c>
      <c r="B146" s="225" t="s">
        <v>103</v>
      </c>
      <c r="C146" s="226" t="s">
        <v>730</v>
      </c>
      <c r="D146" s="66">
        <v>40.571169793806085</v>
      </c>
      <c r="E146" s="67">
        <v>418.60453353738694</v>
      </c>
      <c r="F146" s="67">
        <f t="shared" si="2"/>
        <v>378.03336374358088</v>
      </c>
      <c r="G146" s="148">
        <f t="shared" si="3"/>
        <v>931.7783186061705</v>
      </c>
      <c r="H146" s="328"/>
      <c r="K146" s="223"/>
    </row>
    <row r="147" spans="1:11" s="219" customFormat="1" ht="12" hidden="1" customHeight="1" x14ac:dyDescent="0.2">
      <c r="A147" s="224" t="s">
        <v>258</v>
      </c>
      <c r="B147" s="225" t="s">
        <v>105</v>
      </c>
      <c r="C147" s="226" t="s">
        <v>730</v>
      </c>
      <c r="D147" s="66"/>
      <c r="E147" s="67">
        <v>0</v>
      </c>
      <c r="F147" s="67">
        <f t="shared" si="2"/>
        <v>0</v>
      </c>
      <c r="G147" s="148">
        <f t="shared" si="3"/>
        <v>0</v>
      </c>
      <c r="H147" s="328"/>
      <c r="K147" s="223"/>
    </row>
    <row r="148" spans="1:11" s="219" customFormat="1" ht="24" hidden="1" customHeight="1" x14ac:dyDescent="0.2">
      <c r="A148" s="224" t="s">
        <v>259</v>
      </c>
      <c r="B148" s="227" t="s">
        <v>107</v>
      </c>
      <c r="C148" s="226" t="s">
        <v>730</v>
      </c>
      <c r="D148" s="66">
        <v>0</v>
      </c>
      <c r="E148" s="67">
        <v>0</v>
      </c>
      <c r="F148" s="67">
        <f t="shared" si="2"/>
        <v>0</v>
      </c>
      <c r="G148" s="148">
        <f t="shared" si="3"/>
        <v>0</v>
      </c>
      <c r="H148" s="328"/>
      <c r="K148" s="223"/>
    </row>
    <row r="149" spans="1:11" s="219" customFormat="1" ht="12" hidden="1" customHeight="1" x14ac:dyDescent="0.2">
      <c r="A149" s="224" t="s">
        <v>260</v>
      </c>
      <c r="B149" s="229" t="s">
        <v>732</v>
      </c>
      <c r="C149" s="226" t="s">
        <v>730</v>
      </c>
      <c r="D149" s="66"/>
      <c r="E149" s="67">
        <v>0</v>
      </c>
      <c r="F149" s="67">
        <f t="shared" ref="F149:F156" si="4">E149-D149</f>
        <v>0</v>
      </c>
      <c r="G149" s="148">
        <f t="shared" ref="G149:G158" si="5">IF(D149=0,0,(F149/D149)*100)</f>
        <v>0</v>
      </c>
      <c r="H149" s="328"/>
      <c r="K149" s="223"/>
    </row>
    <row r="150" spans="1:11" s="219" customFormat="1" ht="12" hidden="1" customHeight="1" x14ac:dyDescent="0.2">
      <c r="A150" s="224" t="s">
        <v>261</v>
      </c>
      <c r="B150" s="229" t="s">
        <v>111</v>
      </c>
      <c r="C150" s="226" t="s">
        <v>730</v>
      </c>
      <c r="D150" s="66"/>
      <c r="E150" s="67">
        <v>0</v>
      </c>
      <c r="F150" s="67">
        <f t="shared" si="4"/>
        <v>0</v>
      </c>
      <c r="G150" s="148">
        <f t="shared" si="5"/>
        <v>0</v>
      </c>
      <c r="H150" s="328"/>
      <c r="K150" s="223"/>
    </row>
    <row r="151" spans="1:11" s="219" customFormat="1" ht="12" x14ac:dyDescent="0.2">
      <c r="A151" s="224" t="s">
        <v>262</v>
      </c>
      <c r="B151" s="225" t="s">
        <v>113</v>
      </c>
      <c r="C151" s="226" t="s">
        <v>730</v>
      </c>
      <c r="D151" s="66">
        <v>0</v>
      </c>
      <c r="E151" s="67">
        <v>-345.92372824738692</v>
      </c>
      <c r="F151" s="67">
        <f t="shared" si="4"/>
        <v>-345.92372824738692</v>
      </c>
      <c r="G151" s="148">
        <f t="shared" si="5"/>
        <v>0</v>
      </c>
      <c r="H151" s="328"/>
      <c r="K151" s="223"/>
    </row>
    <row r="152" spans="1:11" s="219" customFormat="1" ht="12" x14ac:dyDescent="0.2">
      <c r="A152" s="231" t="s">
        <v>263</v>
      </c>
      <c r="B152" s="246" t="s">
        <v>264</v>
      </c>
      <c r="C152" s="234" t="s">
        <v>730</v>
      </c>
      <c r="D152" s="152">
        <v>40.571169793806085</v>
      </c>
      <c r="E152" s="129">
        <v>418.60453353738694</v>
      </c>
      <c r="F152" s="129">
        <f t="shared" si="4"/>
        <v>378.03336374358088</v>
      </c>
      <c r="G152" s="149">
        <f t="shared" si="5"/>
        <v>931.7783186061705</v>
      </c>
      <c r="H152" s="328"/>
      <c r="K152" s="223"/>
    </row>
    <row r="153" spans="1:11" s="219" customFormat="1" ht="12" x14ac:dyDescent="0.2">
      <c r="A153" s="224" t="s">
        <v>571</v>
      </c>
      <c r="B153" s="248" t="s">
        <v>572</v>
      </c>
      <c r="C153" s="226" t="s">
        <v>730</v>
      </c>
      <c r="D153" s="66">
        <v>4.5890501179061056</v>
      </c>
      <c r="E153" s="67">
        <v>0</v>
      </c>
      <c r="F153" s="67">
        <f t="shared" si="4"/>
        <v>-4.5890501179061056</v>
      </c>
      <c r="G153" s="148">
        <f t="shared" si="5"/>
        <v>-100</v>
      </c>
      <c r="H153" s="328"/>
      <c r="K153" s="223"/>
    </row>
    <row r="154" spans="1:11" s="219" customFormat="1" ht="12" hidden="1" customHeight="1" x14ac:dyDescent="0.2">
      <c r="A154" s="224" t="s">
        <v>573</v>
      </c>
      <c r="B154" s="248" t="s">
        <v>574</v>
      </c>
      <c r="C154" s="226" t="s">
        <v>730</v>
      </c>
      <c r="D154" s="66"/>
      <c r="E154" s="67">
        <v>0</v>
      </c>
      <c r="F154" s="67">
        <f t="shared" si="4"/>
        <v>0</v>
      </c>
      <c r="G154" s="148">
        <f t="shared" si="5"/>
        <v>0</v>
      </c>
      <c r="H154" s="328"/>
      <c r="K154" s="223"/>
    </row>
    <row r="155" spans="1:11" s="219" customFormat="1" ht="12" hidden="1" customHeight="1" x14ac:dyDescent="0.2">
      <c r="A155" s="224" t="s">
        <v>575</v>
      </c>
      <c r="B155" s="248" t="s">
        <v>268</v>
      </c>
      <c r="C155" s="226" t="s">
        <v>730</v>
      </c>
      <c r="D155" s="66"/>
      <c r="E155" s="67">
        <v>0</v>
      </c>
      <c r="F155" s="67">
        <f t="shared" si="4"/>
        <v>0</v>
      </c>
      <c r="G155" s="148">
        <f t="shared" si="5"/>
        <v>0</v>
      </c>
      <c r="H155" s="328"/>
      <c r="K155" s="223"/>
    </row>
    <row r="156" spans="1:11" s="219" customFormat="1" ht="18" customHeight="1" thickBot="1" x14ac:dyDescent="0.25">
      <c r="A156" s="241" t="s">
        <v>576</v>
      </c>
      <c r="B156" s="248" t="s">
        <v>577</v>
      </c>
      <c r="C156" s="230" t="s">
        <v>730</v>
      </c>
      <c r="D156" s="151">
        <v>35.98211967589998</v>
      </c>
      <c r="E156" s="128">
        <v>418.60453353738694</v>
      </c>
      <c r="F156" s="128">
        <f t="shared" si="4"/>
        <v>382.62241386148696</v>
      </c>
      <c r="G156" s="181">
        <f t="shared" si="5"/>
        <v>1063.3681876105784</v>
      </c>
      <c r="H156" s="329"/>
      <c r="K156" s="223"/>
    </row>
    <row r="157" spans="1:11" s="219" customFormat="1" ht="18" customHeight="1" x14ac:dyDescent="0.2">
      <c r="A157" s="220" t="s">
        <v>578</v>
      </c>
      <c r="B157" s="249" t="s">
        <v>175</v>
      </c>
      <c r="C157" s="250" t="s">
        <v>290</v>
      </c>
      <c r="D157" s="120" t="s">
        <v>748</v>
      </c>
      <c r="E157" s="130" t="s">
        <v>748</v>
      </c>
      <c r="F157" s="130" t="s">
        <v>748</v>
      </c>
      <c r="G157" s="182" t="s">
        <v>748</v>
      </c>
      <c r="H157" s="327"/>
      <c r="K157" s="223"/>
    </row>
    <row r="158" spans="1:11" s="219" customFormat="1" ht="37.5" customHeight="1" x14ac:dyDescent="0.2">
      <c r="A158" s="231" t="s">
        <v>579</v>
      </c>
      <c r="B158" s="251" t="s">
        <v>736</v>
      </c>
      <c r="C158" s="252" t="s">
        <v>730</v>
      </c>
      <c r="D158" s="152">
        <v>56.015637007325594</v>
      </c>
      <c r="E158" s="129">
        <v>100.35865700999992</v>
      </c>
      <c r="F158" s="129">
        <f t="shared" ref="F158" si="6">E158-D158</f>
        <v>44.343020002674322</v>
      </c>
      <c r="G158" s="149">
        <f t="shared" si="5"/>
        <v>79.161859744405376</v>
      </c>
      <c r="H158" s="328"/>
      <c r="K158" s="223"/>
    </row>
    <row r="159" spans="1:11" s="219" customFormat="1" ht="18" customHeight="1" x14ac:dyDescent="0.2">
      <c r="A159" s="231" t="s">
        <v>580</v>
      </c>
      <c r="B159" s="251" t="s">
        <v>581</v>
      </c>
      <c r="C159" s="252" t="s">
        <v>730</v>
      </c>
      <c r="D159" s="152">
        <v>0</v>
      </c>
      <c r="E159" s="129">
        <v>0</v>
      </c>
      <c r="F159" s="67">
        <v>0</v>
      </c>
      <c r="G159" s="148" t="s">
        <v>763</v>
      </c>
      <c r="H159" s="328"/>
      <c r="K159" s="223"/>
    </row>
    <row r="160" spans="1:11" s="219" customFormat="1" ht="18" customHeight="1" x14ac:dyDescent="0.2">
      <c r="A160" s="224" t="s">
        <v>582</v>
      </c>
      <c r="B160" s="253" t="s">
        <v>583</v>
      </c>
      <c r="C160" s="254" t="s">
        <v>730</v>
      </c>
      <c r="D160" s="66">
        <v>0</v>
      </c>
      <c r="E160" s="67">
        <v>0</v>
      </c>
      <c r="F160" s="67">
        <v>0</v>
      </c>
      <c r="G160" s="148" t="s">
        <v>763</v>
      </c>
      <c r="H160" s="328"/>
      <c r="K160" s="223"/>
    </row>
    <row r="161" spans="1:11" s="219" customFormat="1" ht="18" customHeight="1" x14ac:dyDescent="0.2">
      <c r="A161" s="231" t="s">
        <v>584</v>
      </c>
      <c r="B161" s="251" t="s">
        <v>585</v>
      </c>
      <c r="C161" s="252" t="s">
        <v>730</v>
      </c>
      <c r="D161" s="152">
        <v>0</v>
      </c>
      <c r="E161" s="129">
        <v>0</v>
      </c>
      <c r="F161" s="67">
        <v>0</v>
      </c>
      <c r="G161" s="148" t="s">
        <v>763</v>
      </c>
      <c r="H161" s="328"/>
      <c r="K161" s="223"/>
    </row>
    <row r="162" spans="1:11" s="219" customFormat="1" ht="18" customHeight="1" x14ac:dyDescent="0.2">
      <c r="A162" s="238" t="s">
        <v>586</v>
      </c>
      <c r="B162" s="253" t="s">
        <v>587</v>
      </c>
      <c r="C162" s="254" t="s">
        <v>730</v>
      </c>
      <c r="D162" s="66">
        <v>0</v>
      </c>
      <c r="E162" s="67">
        <v>0</v>
      </c>
      <c r="F162" s="67">
        <v>0</v>
      </c>
      <c r="G162" s="148" t="s">
        <v>763</v>
      </c>
      <c r="H162" s="328"/>
      <c r="K162" s="223"/>
    </row>
    <row r="163" spans="1:11" s="219" customFormat="1" ht="24.75" thickBot="1" x14ac:dyDescent="0.25">
      <c r="A163" s="255" t="s">
        <v>588</v>
      </c>
      <c r="B163" s="256" t="s">
        <v>589</v>
      </c>
      <c r="C163" s="257" t="s">
        <v>290</v>
      </c>
      <c r="D163" s="153">
        <v>0</v>
      </c>
      <c r="E163" s="131">
        <v>0</v>
      </c>
      <c r="F163" s="183">
        <v>0</v>
      </c>
      <c r="G163" s="184" t="s">
        <v>763</v>
      </c>
      <c r="H163" s="330"/>
      <c r="K163" s="223"/>
    </row>
    <row r="164" spans="1:11" s="219" customFormat="1" ht="12.75" thickBot="1" x14ac:dyDescent="0.25">
      <c r="A164" s="216" t="s">
        <v>590</v>
      </c>
      <c r="B164" s="217"/>
      <c r="C164" s="258"/>
      <c r="D164" s="259"/>
      <c r="E164" s="126"/>
      <c r="F164" s="325"/>
      <c r="G164" s="325"/>
      <c r="H164" s="326"/>
      <c r="K164" s="223"/>
    </row>
    <row r="165" spans="1:11" s="219" customFormat="1" ht="31.5" customHeight="1" x14ac:dyDescent="0.2">
      <c r="A165" s="244" t="s">
        <v>591</v>
      </c>
      <c r="B165" s="221" t="s">
        <v>592</v>
      </c>
      <c r="C165" s="260" t="s">
        <v>730</v>
      </c>
      <c r="D165" s="120">
        <v>677.77554599999996</v>
      </c>
      <c r="E165" s="127">
        <v>667.23639964999995</v>
      </c>
      <c r="F165" s="127">
        <f t="shared" ref="F165:F228" si="7">E165-D165</f>
        <v>-10.53914635000001</v>
      </c>
      <c r="G165" s="180">
        <f t="shared" ref="G165:G228" si="8">IF(D165=0,0,(F165/D165)*100)</f>
        <v>-1.5549611390081062</v>
      </c>
      <c r="H165" s="331"/>
      <c r="K165" s="223"/>
    </row>
    <row r="166" spans="1:11" s="219" customFormat="1" ht="12" hidden="1" customHeight="1" x14ac:dyDescent="0.2">
      <c r="A166" s="224" t="s">
        <v>593</v>
      </c>
      <c r="B166" s="225" t="s">
        <v>731</v>
      </c>
      <c r="C166" s="261" t="s">
        <v>730</v>
      </c>
      <c r="D166" s="66">
        <v>0</v>
      </c>
      <c r="E166" s="67">
        <v>0</v>
      </c>
      <c r="F166" s="67">
        <f t="shared" si="7"/>
        <v>0</v>
      </c>
      <c r="G166" s="148">
        <f t="shared" si="8"/>
        <v>0</v>
      </c>
      <c r="H166" s="332"/>
      <c r="K166" s="223"/>
    </row>
    <row r="167" spans="1:11" s="219" customFormat="1" ht="24" hidden="1" customHeight="1" x14ac:dyDescent="0.2">
      <c r="A167" s="224" t="s">
        <v>594</v>
      </c>
      <c r="B167" s="232" t="s">
        <v>89</v>
      </c>
      <c r="C167" s="261" t="s">
        <v>730</v>
      </c>
      <c r="D167" s="66"/>
      <c r="E167" s="67">
        <v>0</v>
      </c>
      <c r="F167" s="67">
        <f t="shared" si="7"/>
        <v>0</v>
      </c>
      <c r="G167" s="148">
        <f t="shared" si="8"/>
        <v>0</v>
      </c>
      <c r="H167" s="332"/>
      <c r="K167" s="223"/>
    </row>
    <row r="168" spans="1:11" s="219" customFormat="1" ht="24" hidden="1" customHeight="1" x14ac:dyDescent="0.2">
      <c r="A168" s="224" t="s">
        <v>595</v>
      </c>
      <c r="B168" s="232" t="s">
        <v>91</v>
      </c>
      <c r="C168" s="261" t="s">
        <v>730</v>
      </c>
      <c r="D168" s="66"/>
      <c r="E168" s="67">
        <v>0</v>
      </c>
      <c r="F168" s="67">
        <f t="shared" si="7"/>
        <v>0</v>
      </c>
      <c r="G168" s="148">
        <f t="shared" si="8"/>
        <v>0</v>
      </c>
      <c r="H168" s="332"/>
      <c r="K168" s="223"/>
    </row>
    <row r="169" spans="1:11" s="219" customFormat="1" ht="24" hidden="1" customHeight="1" x14ac:dyDescent="0.2">
      <c r="A169" s="224" t="s">
        <v>596</v>
      </c>
      <c r="B169" s="232" t="s">
        <v>93</v>
      </c>
      <c r="C169" s="261" t="s">
        <v>730</v>
      </c>
      <c r="D169" s="66"/>
      <c r="E169" s="67">
        <v>0</v>
      </c>
      <c r="F169" s="67">
        <f t="shared" si="7"/>
        <v>0</v>
      </c>
      <c r="G169" s="148">
        <f t="shared" si="8"/>
        <v>0</v>
      </c>
      <c r="H169" s="332"/>
      <c r="K169" s="223"/>
    </row>
    <row r="170" spans="1:11" s="219" customFormat="1" ht="12" hidden="1" customHeight="1" x14ac:dyDescent="0.2">
      <c r="A170" s="224" t="s">
        <v>597</v>
      </c>
      <c r="B170" s="225" t="s">
        <v>95</v>
      </c>
      <c r="C170" s="261" t="s">
        <v>730</v>
      </c>
      <c r="D170" s="66"/>
      <c r="E170" s="67">
        <v>0</v>
      </c>
      <c r="F170" s="67">
        <f t="shared" si="7"/>
        <v>0</v>
      </c>
      <c r="G170" s="148">
        <f t="shared" si="8"/>
        <v>0</v>
      </c>
      <c r="H170" s="332"/>
      <c r="K170" s="223"/>
    </row>
    <row r="171" spans="1:11" s="219" customFormat="1" ht="12" hidden="1" customHeight="1" x14ac:dyDescent="0.2">
      <c r="A171" s="224" t="s">
        <v>598</v>
      </c>
      <c r="B171" s="225" t="s">
        <v>97</v>
      </c>
      <c r="C171" s="261" t="s">
        <v>730</v>
      </c>
      <c r="D171" s="66"/>
      <c r="E171" s="67">
        <v>0</v>
      </c>
      <c r="F171" s="67">
        <f t="shared" si="7"/>
        <v>0</v>
      </c>
      <c r="G171" s="148">
        <f t="shared" si="8"/>
        <v>0</v>
      </c>
      <c r="H171" s="332"/>
      <c r="K171" s="223"/>
    </row>
    <row r="172" spans="1:11" s="219" customFormat="1" ht="12" hidden="1" customHeight="1" x14ac:dyDescent="0.2">
      <c r="A172" s="224" t="s">
        <v>599</v>
      </c>
      <c r="B172" s="225" t="s">
        <v>99</v>
      </c>
      <c r="C172" s="261" t="s">
        <v>730</v>
      </c>
      <c r="D172" s="66"/>
      <c r="E172" s="67">
        <v>0</v>
      </c>
      <c r="F172" s="67">
        <f t="shared" si="7"/>
        <v>0</v>
      </c>
      <c r="G172" s="148">
        <f t="shared" si="8"/>
        <v>0</v>
      </c>
      <c r="H172" s="332"/>
      <c r="K172" s="223"/>
    </row>
    <row r="173" spans="1:11" s="219" customFormat="1" ht="12" hidden="1" customHeight="1" x14ac:dyDescent="0.2">
      <c r="A173" s="224" t="s">
        <v>600</v>
      </c>
      <c r="B173" s="225" t="s">
        <v>101</v>
      </c>
      <c r="C173" s="261" t="s">
        <v>730</v>
      </c>
      <c r="D173" s="66"/>
      <c r="E173" s="67">
        <v>0</v>
      </c>
      <c r="F173" s="67">
        <f t="shared" si="7"/>
        <v>0</v>
      </c>
      <c r="G173" s="148">
        <f t="shared" si="8"/>
        <v>0</v>
      </c>
      <c r="H173" s="332"/>
      <c r="K173" s="223"/>
    </row>
    <row r="174" spans="1:11" s="219" customFormat="1" ht="12" x14ac:dyDescent="0.2">
      <c r="A174" s="224" t="s">
        <v>601</v>
      </c>
      <c r="B174" s="225" t="s">
        <v>103</v>
      </c>
      <c r="C174" s="261" t="s">
        <v>730</v>
      </c>
      <c r="D174" s="66">
        <v>677.77554599999996</v>
      </c>
      <c r="E174" s="67">
        <v>662.94729762999998</v>
      </c>
      <c r="F174" s="67">
        <f t="shared" si="7"/>
        <v>-14.828248369999983</v>
      </c>
      <c r="G174" s="148">
        <f t="shared" si="8"/>
        <v>-2.1877815535705358</v>
      </c>
      <c r="H174" s="332"/>
      <c r="K174" s="223"/>
    </row>
    <row r="175" spans="1:11" s="219" customFormat="1" ht="12" hidden="1" customHeight="1" x14ac:dyDescent="0.2">
      <c r="A175" s="224" t="s">
        <v>602</v>
      </c>
      <c r="B175" s="225" t="s">
        <v>105</v>
      </c>
      <c r="C175" s="261" t="s">
        <v>730</v>
      </c>
      <c r="D175" s="66"/>
      <c r="E175" s="67">
        <v>0</v>
      </c>
      <c r="F175" s="67">
        <f t="shared" si="7"/>
        <v>0</v>
      </c>
      <c r="G175" s="148">
        <f t="shared" si="8"/>
        <v>0</v>
      </c>
      <c r="H175" s="332"/>
      <c r="K175" s="223"/>
    </row>
    <row r="176" spans="1:11" s="219" customFormat="1" ht="24" hidden="1" customHeight="1" x14ac:dyDescent="0.2">
      <c r="A176" s="224" t="s">
        <v>603</v>
      </c>
      <c r="B176" s="227" t="s">
        <v>107</v>
      </c>
      <c r="C176" s="261" t="s">
        <v>730</v>
      </c>
      <c r="D176" s="66">
        <v>0</v>
      </c>
      <c r="E176" s="67">
        <v>0</v>
      </c>
      <c r="F176" s="67">
        <f t="shared" si="7"/>
        <v>0</v>
      </c>
      <c r="G176" s="148">
        <f t="shared" si="8"/>
        <v>0</v>
      </c>
      <c r="H176" s="332"/>
      <c r="K176" s="223"/>
    </row>
    <row r="177" spans="1:11" s="219" customFormat="1" ht="12" hidden="1" customHeight="1" x14ac:dyDescent="0.2">
      <c r="A177" s="224" t="s">
        <v>604</v>
      </c>
      <c r="B177" s="229" t="s">
        <v>732</v>
      </c>
      <c r="C177" s="261" t="s">
        <v>730</v>
      </c>
      <c r="D177" s="66"/>
      <c r="E177" s="67">
        <v>0</v>
      </c>
      <c r="F177" s="67">
        <f t="shared" si="7"/>
        <v>0</v>
      </c>
      <c r="G177" s="148">
        <f t="shared" si="8"/>
        <v>0</v>
      </c>
      <c r="H177" s="332"/>
      <c r="K177" s="223"/>
    </row>
    <row r="178" spans="1:11" s="219" customFormat="1" ht="12" hidden="1" customHeight="1" x14ac:dyDescent="0.2">
      <c r="A178" s="224" t="s">
        <v>605</v>
      </c>
      <c r="B178" s="229" t="s">
        <v>111</v>
      </c>
      <c r="C178" s="261" t="s">
        <v>730</v>
      </c>
      <c r="D178" s="66"/>
      <c r="E178" s="67">
        <v>0</v>
      </c>
      <c r="F178" s="67">
        <f t="shared" si="7"/>
        <v>0</v>
      </c>
      <c r="G178" s="148">
        <f t="shared" si="8"/>
        <v>0</v>
      </c>
      <c r="H178" s="332"/>
      <c r="K178" s="223"/>
    </row>
    <row r="179" spans="1:11" s="219" customFormat="1" ht="24" hidden="1" customHeight="1" x14ac:dyDescent="0.2">
      <c r="A179" s="224" t="s">
        <v>606</v>
      </c>
      <c r="B179" s="248" t="s">
        <v>607</v>
      </c>
      <c r="C179" s="261" t="s">
        <v>730</v>
      </c>
      <c r="D179" s="66">
        <v>0</v>
      </c>
      <c r="E179" s="67">
        <v>0</v>
      </c>
      <c r="F179" s="67">
        <f t="shared" si="7"/>
        <v>0</v>
      </c>
      <c r="G179" s="148">
        <f t="shared" si="8"/>
        <v>0</v>
      </c>
      <c r="H179" s="332"/>
      <c r="K179" s="223"/>
    </row>
    <row r="180" spans="1:11" s="219" customFormat="1" ht="12" hidden="1" customHeight="1" x14ac:dyDescent="0.2">
      <c r="A180" s="224" t="s">
        <v>608</v>
      </c>
      <c r="B180" s="232" t="s">
        <v>609</v>
      </c>
      <c r="C180" s="261" t="s">
        <v>730</v>
      </c>
      <c r="D180" s="66"/>
      <c r="E180" s="67">
        <v>0</v>
      </c>
      <c r="F180" s="67">
        <f t="shared" si="7"/>
        <v>0</v>
      </c>
      <c r="G180" s="148">
        <f t="shared" si="8"/>
        <v>0</v>
      </c>
      <c r="H180" s="332"/>
      <c r="K180" s="223"/>
    </row>
    <row r="181" spans="1:11" s="219" customFormat="1" ht="12" hidden="1" customHeight="1" x14ac:dyDescent="0.2">
      <c r="A181" s="224" t="s">
        <v>610</v>
      </c>
      <c r="B181" s="232" t="s">
        <v>611</v>
      </c>
      <c r="C181" s="261" t="s">
        <v>730</v>
      </c>
      <c r="D181" s="66"/>
      <c r="E181" s="67">
        <v>0</v>
      </c>
      <c r="F181" s="67">
        <f t="shared" si="7"/>
        <v>0</v>
      </c>
      <c r="G181" s="148">
        <f t="shared" si="8"/>
        <v>0</v>
      </c>
      <c r="H181" s="332"/>
      <c r="K181" s="223"/>
    </row>
    <row r="182" spans="1:11" s="219" customFormat="1" ht="12" customHeight="1" x14ac:dyDescent="0.2">
      <c r="A182" s="224" t="s">
        <v>612</v>
      </c>
      <c r="B182" s="225" t="s">
        <v>113</v>
      </c>
      <c r="C182" s="261" t="s">
        <v>730</v>
      </c>
      <c r="D182" s="66">
        <v>0</v>
      </c>
      <c r="E182" s="67">
        <v>4.2891020199999996</v>
      </c>
      <c r="F182" s="67">
        <f t="shared" si="7"/>
        <v>4.2891020199999996</v>
      </c>
      <c r="G182" s="148">
        <f t="shared" si="8"/>
        <v>0</v>
      </c>
      <c r="H182" s="332"/>
      <c r="K182" s="223"/>
    </row>
    <row r="183" spans="1:11" s="219" customFormat="1" ht="12" x14ac:dyDescent="0.2">
      <c r="A183" s="231" t="s">
        <v>613</v>
      </c>
      <c r="B183" s="246" t="s">
        <v>614</v>
      </c>
      <c r="C183" s="262" t="s">
        <v>730</v>
      </c>
      <c r="D183" s="152">
        <v>624.36644943749991</v>
      </c>
      <c r="E183" s="129">
        <v>628.76695914000004</v>
      </c>
      <c r="F183" s="129">
        <f t="shared" si="7"/>
        <v>4.4005097025001305</v>
      </c>
      <c r="G183" s="149">
        <f t="shared" si="8"/>
        <v>0.70479599063412346</v>
      </c>
      <c r="H183" s="333"/>
      <c r="K183" s="223"/>
    </row>
    <row r="184" spans="1:11" s="219" customFormat="1" ht="12" hidden="1" customHeight="1" x14ac:dyDescent="0.2">
      <c r="A184" s="224" t="s">
        <v>615</v>
      </c>
      <c r="B184" s="248" t="s">
        <v>616</v>
      </c>
      <c r="C184" s="261" t="s">
        <v>730</v>
      </c>
      <c r="D184" s="66"/>
      <c r="E184" s="67">
        <v>0</v>
      </c>
      <c r="F184" s="67">
        <f t="shared" si="7"/>
        <v>0</v>
      </c>
      <c r="G184" s="148">
        <f t="shared" si="8"/>
        <v>0</v>
      </c>
      <c r="H184" s="332"/>
      <c r="K184" s="223"/>
    </row>
    <row r="185" spans="1:11" s="219" customFormat="1" ht="12" x14ac:dyDescent="0.2">
      <c r="A185" s="224" t="s">
        <v>617</v>
      </c>
      <c r="B185" s="248" t="s">
        <v>618</v>
      </c>
      <c r="C185" s="261" t="s">
        <v>730</v>
      </c>
      <c r="D185" s="66">
        <v>275.71716900000001</v>
      </c>
      <c r="E185" s="67">
        <v>270.76298763</v>
      </c>
      <c r="F185" s="67">
        <f t="shared" si="7"/>
        <v>-4.9541813700000148</v>
      </c>
      <c r="G185" s="148">
        <f t="shared" si="8"/>
        <v>-1.7968345562114831</v>
      </c>
      <c r="H185" s="332"/>
      <c r="K185" s="223"/>
    </row>
    <row r="186" spans="1:11" s="219" customFormat="1" ht="12" x14ac:dyDescent="0.2">
      <c r="A186" s="224" t="s">
        <v>619</v>
      </c>
      <c r="B186" s="232" t="s">
        <v>337</v>
      </c>
      <c r="C186" s="261" t="s">
        <v>730</v>
      </c>
      <c r="D186" s="66">
        <v>275.71716900000001</v>
      </c>
      <c r="E186" s="67">
        <v>270.76298763</v>
      </c>
      <c r="F186" s="67">
        <f t="shared" si="7"/>
        <v>-4.9541813700000148</v>
      </c>
      <c r="G186" s="148">
        <f t="shared" si="8"/>
        <v>-1.7968345562114831</v>
      </c>
      <c r="H186" s="332"/>
      <c r="K186" s="223"/>
    </row>
    <row r="187" spans="1:11" s="219" customFormat="1" ht="12" hidden="1" customHeight="1" x14ac:dyDescent="0.2">
      <c r="A187" s="224" t="s">
        <v>620</v>
      </c>
      <c r="B187" s="232" t="s">
        <v>621</v>
      </c>
      <c r="C187" s="261" t="s">
        <v>730</v>
      </c>
      <c r="D187" s="66"/>
      <c r="E187" s="67">
        <v>0</v>
      </c>
      <c r="F187" s="67">
        <f t="shared" si="7"/>
        <v>0</v>
      </c>
      <c r="G187" s="148">
        <f t="shared" si="8"/>
        <v>0</v>
      </c>
      <c r="H187" s="332"/>
      <c r="K187" s="223"/>
    </row>
    <row r="188" spans="1:11" s="219" customFormat="1" ht="12" hidden="1" customHeight="1" x14ac:dyDescent="0.2">
      <c r="A188" s="224" t="s">
        <v>622</v>
      </c>
      <c r="B188" s="232" t="s">
        <v>623</v>
      </c>
      <c r="C188" s="261" t="s">
        <v>730</v>
      </c>
      <c r="D188" s="66"/>
      <c r="E188" s="67">
        <v>0</v>
      </c>
      <c r="F188" s="67">
        <f t="shared" si="7"/>
        <v>0</v>
      </c>
      <c r="G188" s="148">
        <f t="shared" si="8"/>
        <v>0</v>
      </c>
      <c r="H188" s="332"/>
      <c r="K188" s="223"/>
    </row>
    <row r="189" spans="1:11" s="219" customFormat="1" ht="24" hidden="1" customHeight="1" x14ac:dyDescent="0.2">
      <c r="A189" s="224" t="s">
        <v>624</v>
      </c>
      <c r="B189" s="248" t="s">
        <v>625</v>
      </c>
      <c r="C189" s="261" t="s">
        <v>730</v>
      </c>
      <c r="D189" s="66"/>
      <c r="E189" s="67">
        <v>0</v>
      </c>
      <c r="F189" s="67">
        <f t="shared" si="7"/>
        <v>0</v>
      </c>
      <c r="G189" s="148">
        <f t="shared" si="8"/>
        <v>0</v>
      </c>
      <c r="H189" s="332"/>
      <c r="K189" s="223"/>
    </row>
    <row r="190" spans="1:11" s="219" customFormat="1" ht="24" x14ac:dyDescent="0.2">
      <c r="A190" s="224" t="s">
        <v>626</v>
      </c>
      <c r="B190" s="248" t="s">
        <v>627</v>
      </c>
      <c r="C190" s="261" t="s">
        <v>730</v>
      </c>
      <c r="D190" s="66">
        <v>220.61554200000003</v>
      </c>
      <c r="E190" s="67">
        <v>237.18197966</v>
      </c>
      <c r="F190" s="67">
        <f t="shared" si="7"/>
        <v>16.566437659999963</v>
      </c>
      <c r="G190" s="148">
        <f t="shared" si="8"/>
        <v>7.5091888403764226</v>
      </c>
      <c r="H190" s="332"/>
      <c r="K190" s="223"/>
    </row>
    <row r="191" spans="1:11" s="219" customFormat="1" ht="12" hidden="1" customHeight="1" x14ac:dyDescent="0.2">
      <c r="A191" s="224" t="s">
        <v>628</v>
      </c>
      <c r="B191" s="248" t="s">
        <v>629</v>
      </c>
      <c r="C191" s="261" t="s">
        <v>730</v>
      </c>
      <c r="D191" s="66"/>
      <c r="E191" s="67">
        <v>0</v>
      </c>
      <c r="F191" s="67">
        <f t="shared" si="7"/>
        <v>0</v>
      </c>
      <c r="G191" s="148">
        <f t="shared" si="8"/>
        <v>0</v>
      </c>
      <c r="H191" s="332"/>
      <c r="K191" s="223"/>
    </row>
    <row r="192" spans="1:11" s="219" customFormat="1" ht="12" x14ac:dyDescent="0.2">
      <c r="A192" s="224" t="s">
        <v>630</v>
      </c>
      <c r="B192" s="248" t="s">
        <v>631</v>
      </c>
      <c r="C192" s="261" t="s">
        <v>730</v>
      </c>
      <c r="D192" s="66">
        <v>39.533346774193546</v>
      </c>
      <c r="E192" s="67">
        <v>33.847701189999995</v>
      </c>
      <c r="F192" s="67">
        <f t="shared" si="7"/>
        <v>-5.6856455841935514</v>
      </c>
      <c r="G192" s="148">
        <f t="shared" si="8"/>
        <v>-14.381897937123323</v>
      </c>
      <c r="H192" s="332"/>
      <c r="K192" s="223"/>
    </row>
    <row r="193" spans="1:11" s="219" customFormat="1" ht="12" x14ac:dyDescent="0.2">
      <c r="A193" s="224" t="s">
        <v>632</v>
      </c>
      <c r="B193" s="248" t="s">
        <v>633</v>
      </c>
      <c r="C193" s="261" t="s">
        <v>730</v>
      </c>
      <c r="D193" s="66">
        <v>11.939070725806452</v>
      </c>
      <c r="E193" s="67">
        <v>11.911541570000001</v>
      </c>
      <c r="F193" s="67">
        <f t="shared" si="7"/>
        <v>-2.7529155806451655E-2</v>
      </c>
      <c r="G193" s="148">
        <f t="shared" si="8"/>
        <v>-0.23058038970275163</v>
      </c>
      <c r="H193" s="332"/>
      <c r="K193" s="223"/>
    </row>
    <row r="194" spans="1:11" s="219" customFormat="1" ht="12" x14ac:dyDescent="0.2">
      <c r="A194" s="224" t="s">
        <v>634</v>
      </c>
      <c r="B194" s="248" t="s">
        <v>635</v>
      </c>
      <c r="C194" s="261" t="s">
        <v>730</v>
      </c>
      <c r="D194" s="66">
        <v>20.976302812499966</v>
      </c>
      <c r="E194" s="67">
        <v>43.515519999999995</v>
      </c>
      <c r="F194" s="67">
        <f t="shared" si="7"/>
        <v>22.539217187500029</v>
      </c>
      <c r="G194" s="148">
        <f t="shared" si="8"/>
        <v>107.45085723146934</v>
      </c>
      <c r="H194" s="332"/>
      <c r="J194" s="237"/>
      <c r="K194" s="223"/>
    </row>
    <row r="195" spans="1:11" s="219" customFormat="1" ht="12" x14ac:dyDescent="0.2">
      <c r="A195" s="224" t="s">
        <v>636</v>
      </c>
      <c r="B195" s="232" t="s">
        <v>637</v>
      </c>
      <c r="C195" s="261" t="s">
        <v>730</v>
      </c>
      <c r="D195" s="66">
        <v>10.127528401465121</v>
      </c>
      <c r="E195" s="67">
        <v>16.982572999999999</v>
      </c>
      <c r="F195" s="67">
        <f t="shared" si="7"/>
        <v>6.855044598534878</v>
      </c>
      <c r="G195" s="148">
        <f t="shared" si="8"/>
        <v>67.687241415617052</v>
      </c>
      <c r="H195" s="332"/>
      <c r="K195" s="223"/>
    </row>
    <row r="196" spans="1:11" s="219" customFormat="1" ht="12" x14ac:dyDescent="0.2">
      <c r="A196" s="224" t="s">
        <v>638</v>
      </c>
      <c r="B196" s="248" t="s">
        <v>639</v>
      </c>
      <c r="C196" s="261" t="s">
        <v>730</v>
      </c>
      <c r="D196" s="66">
        <v>1.3984110000000101</v>
      </c>
      <c r="E196" s="67">
        <v>1.1492341499999998</v>
      </c>
      <c r="F196" s="67">
        <f t="shared" si="7"/>
        <v>-0.24917685000001022</v>
      </c>
      <c r="G196" s="148">
        <f t="shared" si="8"/>
        <v>-17.818570506096449</v>
      </c>
      <c r="H196" s="332"/>
      <c r="K196" s="223"/>
    </row>
    <row r="197" spans="1:11" s="219" customFormat="1" ht="12" x14ac:dyDescent="0.2">
      <c r="A197" s="224" t="s">
        <v>640</v>
      </c>
      <c r="B197" s="248" t="s">
        <v>641</v>
      </c>
      <c r="C197" s="261" t="s">
        <v>730</v>
      </c>
      <c r="D197" s="66">
        <v>6.7552380000000012</v>
      </c>
      <c r="E197" s="67">
        <v>24.710814489999962</v>
      </c>
      <c r="F197" s="67">
        <f t="shared" si="7"/>
        <v>17.955576489999959</v>
      </c>
      <c r="G197" s="148">
        <f t="shared" si="8"/>
        <v>265.80227802484467</v>
      </c>
      <c r="H197" s="332"/>
      <c r="K197" s="223"/>
    </row>
    <row r="198" spans="1:11" s="219" customFormat="1" ht="12" x14ac:dyDescent="0.2">
      <c r="A198" s="224" t="s">
        <v>642</v>
      </c>
      <c r="B198" s="248" t="s">
        <v>643</v>
      </c>
      <c r="C198" s="261" t="s">
        <v>730</v>
      </c>
      <c r="D198" s="66">
        <v>2.913246</v>
      </c>
      <c r="E198" s="67">
        <v>3.5014211899999999</v>
      </c>
      <c r="F198" s="67">
        <f t="shared" si="7"/>
        <v>0.58817518999999985</v>
      </c>
      <c r="G198" s="148">
        <f t="shared" si="8"/>
        <v>20.189684976826531</v>
      </c>
      <c r="H198" s="332"/>
      <c r="K198" s="223"/>
    </row>
    <row r="199" spans="1:11" s="219" customFormat="1" ht="24" hidden="1" customHeight="1" x14ac:dyDescent="0.2">
      <c r="A199" s="224" t="s">
        <v>644</v>
      </c>
      <c r="B199" s="248" t="s">
        <v>645</v>
      </c>
      <c r="C199" s="261" t="s">
        <v>730</v>
      </c>
      <c r="D199" s="66">
        <v>0</v>
      </c>
      <c r="E199" s="67">
        <v>0</v>
      </c>
      <c r="F199" s="67">
        <f t="shared" si="7"/>
        <v>0</v>
      </c>
      <c r="G199" s="148">
        <f t="shared" si="8"/>
        <v>0</v>
      </c>
      <c r="H199" s="332"/>
      <c r="K199" s="223"/>
    </row>
    <row r="200" spans="1:11" s="219" customFormat="1" ht="12" x14ac:dyDescent="0.2">
      <c r="A200" s="224" t="s">
        <v>646</v>
      </c>
      <c r="B200" s="248" t="s">
        <v>647</v>
      </c>
      <c r="C200" s="261" t="s">
        <v>730</v>
      </c>
      <c r="D200" s="66">
        <v>44.518123125000002</v>
      </c>
      <c r="E200" s="67">
        <v>2.1857592599999998</v>
      </c>
      <c r="F200" s="67">
        <f t="shared" si="7"/>
        <v>-42.332363865000005</v>
      </c>
      <c r="G200" s="148">
        <f t="shared" si="8"/>
        <v>-95.090181017149519</v>
      </c>
      <c r="H200" s="332"/>
      <c r="K200" s="223"/>
    </row>
    <row r="201" spans="1:11" s="219" customFormat="1" ht="26.25" customHeight="1" x14ac:dyDescent="0.2">
      <c r="A201" s="231" t="s">
        <v>648</v>
      </c>
      <c r="B201" s="246" t="s">
        <v>649</v>
      </c>
      <c r="C201" s="262" t="s">
        <v>730</v>
      </c>
      <c r="D201" s="152">
        <v>0.39499999999999957</v>
      </c>
      <c r="E201" s="129">
        <v>0</v>
      </c>
      <c r="F201" s="129">
        <f t="shared" si="7"/>
        <v>-0.39499999999999957</v>
      </c>
      <c r="G201" s="149">
        <f t="shared" si="8"/>
        <v>-100</v>
      </c>
      <c r="H201" s="333"/>
      <c r="K201" s="223"/>
    </row>
    <row r="202" spans="1:11" s="219" customFormat="1" ht="12" hidden="1" customHeight="1" x14ac:dyDescent="0.2">
      <c r="A202" s="224" t="s">
        <v>650</v>
      </c>
      <c r="B202" s="248" t="s">
        <v>651</v>
      </c>
      <c r="C202" s="261" t="s">
        <v>730</v>
      </c>
      <c r="D202" s="66"/>
      <c r="E202" s="67">
        <v>0</v>
      </c>
      <c r="F202" s="67">
        <f t="shared" si="7"/>
        <v>0</v>
      </c>
      <c r="G202" s="148">
        <f t="shared" si="8"/>
        <v>0</v>
      </c>
      <c r="H202" s="332"/>
      <c r="K202" s="223"/>
    </row>
    <row r="203" spans="1:11" s="219" customFormat="1" ht="12" hidden="1" customHeight="1" x14ac:dyDescent="0.2">
      <c r="A203" s="224" t="s">
        <v>652</v>
      </c>
      <c r="B203" s="248" t="s">
        <v>737</v>
      </c>
      <c r="C203" s="261" t="s">
        <v>730</v>
      </c>
      <c r="D203" s="66">
        <v>0</v>
      </c>
      <c r="E203" s="67">
        <v>0</v>
      </c>
      <c r="F203" s="67">
        <f t="shared" si="7"/>
        <v>0</v>
      </c>
      <c r="G203" s="148">
        <f t="shared" si="8"/>
        <v>0</v>
      </c>
      <c r="H203" s="332"/>
      <c r="K203" s="223"/>
    </row>
    <row r="204" spans="1:11" s="219" customFormat="1" ht="34.5" hidden="1" customHeight="1" x14ac:dyDescent="0.2">
      <c r="A204" s="224" t="s">
        <v>653</v>
      </c>
      <c r="B204" s="232" t="s">
        <v>654</v>
      </c>
      <c r="C204" s="261" t="s">
        <v>730</v>
      </c>
      <c r="D204" s="66">
        <v>0</v>
      </c>
      <c r="E204" s="67">
        <v>0</v>
      </c>
      <c r="F204" s="67">
        <f t="shared" si="7"/>
        <v>0</v>
      </c>
      <c r="G204" s="148">
        <f t="shared" si="8"/>
        <v>0</v>
      </c>
      <c r="H204" s="332"/>
      <c r="K204" s="223"/>
    </row>
    <row r="205" spans="1:11" s="219" customFormat="1" ht="12" hidden="1" customHeight="1" x14ac:dyDescent="0.2">
      <c r="A205" s="224" t="s">
        <v>655</v>
      </c>
      <c r="B205" s="235" t="s">
        <v>551</v>
      </c>
      <c r="C205" s="261" t="s">
        <v>730</v>
      </c>
      <c r="D205" s="66"/>
      <c r="E205" s="67">
        <v>0</v>
      </c>
      <c r="F205" s="67">
        <f t="shared" si="7"/>
        <v>0</v>
      </c>
      <c r="G205" s="148">
        <f t="shared" si="8"/>
        <v>0</v>
      </c>
      <c r="H205" s="332"/>
      <c r="K205" s="223"/>
    </row>
    <row r="206" spans="1:11" s="219" customFormat="1" ht="12" hidden="1" customHeight="1" x14ac:dyDescent="0.2">
      <c r="A206" s="224" t="s">
        <v>656</v>
      </c>
      <c r="B206" s="235" t="s">
        <v>553</v>
      </c>
      <c r="C206" s="261" t="s">
        <v>730</v>
      </c>
      <c r="D206" s="66"/>
      <c r="E206" s="67">
        <v>0</v>
      </c>
      <c r="F206" s="67">
        <f t="shared" si="7"/>
        <v>0</v>
      </c>
      <c r="G206" s="148">
        <f t="shared" si="8"/>
        <v>0</v>
      </c>
      <c r="H206" s="332"/>
      <c r="K206" s="223"/>
    </row>
    <row r="207" spans="1:11" s="219" customFormat="1" ht="12" x14ac:dyDescent="0.2">
      <c r="A207" s="224" t="s">
        <v>657</v>
      </c>
      <c r="B207" s="248" t="s">
        <v>658</v>
      </c>
      <c r="C207" s="261" t="s">
        <v>730</v>
      </c>
      <c r="D207" s="66">
        <v>0.39499999999999957</v>
      </c>
      <c r="E207" s="67">
        <v>0</v>
      </c>
      <c r="F207" s="67">
        <f t="shared" si="7"/>
        <v>-0.39499999999999957</v>
      </c>
      <c r="G207" s="148">
        <f t="shared" si="8"/>
        <v>-100</v>
      </c>
      <c r="H207" s="332"/>
      <c r="K207" s="223"/>
    </row>
    <row r="208" spans="1:11" s="219" customFormat="1" ht="12" x14ac:dyDescent="0.2">
      <c r="A208" s="231" t="s">
        <v>659</v>
      </c>
      <c r="B208" s="246" t="s">
        <v>660</v>
      </c>
      <c r="C208" s="262" t="s">
        <v>730</v>
      </c>
      <c r="D208" s="152">
        <v>5.8212000000000002</v>
      </c>
      <c r="E208" s="129">
        <v>10.596992909999999</v>
      </c>
      <c r="F208" s="129">
        <f t="shared" si="7"/>
        <v>4.7757929099999989</v>
      </c>
      <c r="G208" s="149">
        <f t="shared" si="8"/>
        <v>82.041381673881659</v>
      </c>
      <c r="H208" s="333"/>
      <c r="K208" s="223"/>
    </row>
    <row r="209" spans="1:11" s="219" customFormat="1" ht="12" x14ac:dyDescent="0.2">
      <c r="A209" s="224" t="s">
        <v>661</v>
      </c>
      <c r="B209" s="248" t="s">
        <v>662</v>
      </c>
      <c r="C209" s="261" t="s">
        <v>730</v>
      </c>
      <c r="D209" s="66">
        <v>5.8212000000000002</v>
      </c>
      <c r="E209" s="67">
        <v>10.596992909999999</v>
      </c>
      <c r="F209" s="67">
        <f t="shared" si="7"/>
        <v>4.7757929099999989</v>
      </c>
      <c r="G209" s="148">
        <f t="shared" si="8"/>
        <v>82.041381673881659</v>
      </c>
      <c r="H209" s="332"/>
      <c r="K209" s="223"/>
    </row>
    <row r="210" spans="1:11" s="219" customFormat="1" ht="12" customHeight="1" x14ac:dyDescent="0.2">
      <c r="A210" s="224" t="s">
        <v>663</v>
      </c>
      <c r="B210" s="232" t="s">
        <v>664</v>
      </c>
      <c r="C210" s="261" t="s">
        <v>730</v>
      </c>
      <c r="D210" s="66">
        <v>5.8212000000000002</v>
      </c>
      <c r="E210" s="67">
        <v>10.596992909999999</v>
      </c>
      <c r="F210" s="67">
        <f t="shared" si="7"/>
        <v>4.7757929099999989</v>
      </c>
      <c r="G210" s="148">
        <f t="shared" si="8"/>
        <v>82.041381673881659</v>
      </c>
      <c r="H210" s="332"/>
      <c r="K210" s="223"/>
    </row>
    <row r="211" spans="1:11" s="219" customFormat="1" ht="12" hidden="1" x14ac:dyDescent="0.2">
      <c r="A211" s="224" t="s">
        <v>665</v>
      </c>
      <c r="B211" s="232" t="s">
        <v>666</v>
      </c>
      <c r="C211" s="261" t="s">
        <v>730</v>
      </c>
      <c r="D211" s="66"/>
      <c r="E211" s="67"/>
      <c r="F211" s="67">
        <f t="shared" si="7"/>
        <v>0</v>
      </c>
      <c r="G211" s="148">
        <f t="shared" si="8"/>
        <v>0</v>
      </c>
      <c r="H211" s="332"/>
      <c r="K211" s="223"/>
    </row>
    <row r="212" spans="1:11" s="219" customFormat="1" ht="24" hidden="1" customHeight="1" x14ac:dyDescent="0.2">
      <c r="A212" s="224" t="s">
        <v>667</v>
      </c>
      <c r="B212" s="232" t="s">
        <v>668</v>
      </c>
      <c r="C212" s="261" t="s">
        <v>730</v>
      </c>
      <c r="D212" s="66"/>
      <c r="E212" s="67">
        <v>0</v>
      </c>
      <c r="F212" s="67">
        <f t="shared" si="7"/>
        <v>0</v>
      </c>
      <c r="G212" s="148">
        <f t="shared" si="8"/>
        <v>0</v>
      </c>
      <c r="H212" s="332"/>
      <c r="K212" s="223"/>
    </row>
    <row r="213" spans="1:11" s="219" customFormat="1" ht="12" hidden="1" customHeight="1" x14ac:dyDescent="0.2">
      <c r="A213" s="224" t="s">
        <v>669</v>
      </c>
      <c r="B213" s="232" t="s">
        <v>670</v>
      </c>
      <c r="C213" s="261" t="s">
        <v>730</v>
      </c>
      <c r="D213" s="66"/>
      <c r="E213" s="67"/>
      <c r="F213" s="67">
        <f t="shared" si="7"/>
        <v>0</v>
      </c>
      <c r="G213" s="148">
        <f t="shared" si="8"/>
        <v>0</v>
      </c>
      <c r="H213" s="332"/>
      <c r="K213" s="223"/>
    </row>
    <row r="214" spans="1:11" s="219" customFormat="1" ht="12" hidden="1" customHeight="1" x14ac:dyDescent="0.2">
      <c r="A214" s="224" t="s">
        <v>671</v>
      </c>
      <c r="B214" s="232" t="s">
        <v>672</v>
      </c>
      <c r="C214" s="261" t="s">
        <v>730</v>
      </c>
      <c r="D214" s="66"/>
      <c r="E214" s="67">
        <v>0</v>
      </c>
      <c r="F214" s="67">
        <f t="shared" si="7"/>
        <v>0</v>
      </c>
      <c r="G214" s="148">
        <f t="shared" si="8"/>
        <v>0</v>
      </c>
      <c r="H214" s="332"/>
      <c r="K214" s="223"/>
    </row>
    <row r="215" spans="1:11" s="219" customFormat="1" ht="12" hidden="1" customHeight="1" x14ac:dyDescent="0.2">
      <c r="A215" s="224" t="s">
        <v>673</v>
      </c>
      <c r="B215" s="232" t="s">
        <v>674</v>
      </c>
      <c r="C215" s="261" t="s">
        <v>730</v>
      </c>
      <c r="D215" s="66"/>
      <c r="E215" s="67">
        <v>0</v>
      </c>
      <c r="F215" s="67">
        <f t="shared" si="7"/>
        <v>0</v>
      </c>
      <c r="G215" s="148">
        <f t="shared" si="8"/>
        <v>0</v>
      </c>
      <c r="H215" s="332"/>
      <c r="K215" s="223"/>
    </row>
    <row r="216" spans="1:11" s="219" customFormat="1" ht="12" hidden="1" customHeight="1" x14ac:dyDescent="0.2">
      <c r="A216" s="224" t="s">
        <v>675</v>
      </c>
      <c r="B216" s="248" t="s">
        <v>676</v>
      </c>
      <c r="C216" s="261" t="s">
        <v>730</v>
      </c>
      <c r="D216" s="66"/>
      <c r="E216" s="67">
        <v>0</v>
      </c>
      <c r="F216" s="67">
        <f t="shared" si="7"/>
        <v>0</v>
      </c>
      <c r="G216" s="148">
        <f t="shared" si="8"/>
        <v>0</v>
      </c>
      <c r="H216" s="332"/>
      <c r="K216" s="223"/>
    </row>
    <row r="217" spans="1:11" s="219" customFormat="1" ht="12" hidden="1" customHeight="1" x14ac:dyDescent="0.2">
      <c r="A217" s="224" t="s">
        <v>677</v>
      </c>
      <c r="B217" s="248" t="s">
        <v>678</v>
      </c>
      <c r="C217" s="261" t="s">
        <v>730</v>
      </c>
      <c r="D217" s="66"/>
      <c r="E217" s="67">
        <v>0</v>
      </c>
      <c r="F217" s="67">
        <f t="shared" si="7"/>
        <v>0</v>
      </c>
      <c r="G217" s="148">
        <f t="shared" si="8"/>
        <v>0</v>
      </c>
      <c r="H217" s="332"/>
      <c r="K217" s="223"/>
    </row>
    <row r="218" spans="1:11" s="219" customFormat="1" ht="12" customHeight="1" x14ac:dyDescent="0.2">
      <c r="A218" s="224" t="s">
        <v>679</v>
      </c>
      <c r="B218" s="248" t="s">
        <v>175</v>
      </c>
      <c r="C218" s="261" t="s">
        <v>290</v>
      </c>
      <c r="D218" s="66" t="s">
        <v>748</v>
      </c>
      <c r="E218" s="67" t="s">
        <v>748</v>
      </c>
      <c r="F218" s="67" t="s">
        <v>748</v>
      </c>
      <c r="G218" s="148" t="s">
        <v>748</v>
      </c>
      <c r="H218" s="332"/>
      <c r="K218" s="223"/>
    </row>
    <row r="219" spans="1:11" s="219" customFormat="1" ht="24" hidden="1" customHeight="1" x14ac:dyDescent="0.2">
      <c r="A219" s="224" t="s">
        <v>680</v>
      </c>
      <c r="B219" s="248" t="s">
        <v>681</v>
      </c>
      <c r="C219" s="261" t="s">
        <v>730</v>
      </c>
      <c r="D219" s="66"/>
      <c r="E219" s="67">
        <v>0</v>
      </c>
      <c r="F219" s="67">
        <f t="shared" si="7"/>
        <v>0</v>
      </c>
      <c r="G219" s="148">
        <f t="shared" si="8"/>
        <v>0</v>
      </c>
      <c r="H219" s="332"/>
      <c r="K219" s="223"/>
    </row>
    <row r="220" spans="1:11" s="219" customFormat="1" ht="12" x14ac:dyDescent="0.2">
      <c r="A220" s="231" t="s">
        <v>682</v>
      </c>
      <c r="B220" s="246" t="s">
        <v>683</v>
      </c>
      <c r="C220" s="262" t="s">
        <v>730</v>
      </c>
      <c r="D220" s="152">
        <v>1.6380393750000002</v>
      </c>
      <c r="E220" s="129">
        <v>150.66607965</v>
      </c>
      <c r="F220" s="129">
        <f t="shared" si="7"/>
        <v>149.028040275</v>
      </c>
      <c r="G220" s="149">
        <f t="shared" si="8"/>
        <v>9097.9522561843169</v>
      </c>
      <c r="H220" s="333"/>
      <c r="K220" s="223"/>
    </row>
    <row r="221" spans="1:11" s="219" customFormat="1" ht="12" x14ac:dyDescent="0.2">
      <c r="A221" s="224" t="s">
        <v>684</v>
      </c>
      <c r="B221" s="248" t="s">
        <v>685</v>
      </c>
      <c r="C221" s="261" t="s">
        <v>730</v>
      </c>
      <c r="D221" s="66">
        <v>1.6380393750000002</v>
      </c>
      <c r="E221" s="67">
        <v>0.66607965000000002</v>
      </c>
      <c r="F221" s="67">
        <f t="shared" si="7"/>
        <v>-0.97195972500000016</v>
      </c>
      <c r="G221" s="148">
        <f t="shared" si="8"/>
        <v>-59.336774184686504</v>
      </c>
      <c r="H221" s="332"/>
      <c r="K221" s="223"/>
    </row>
    <row r="222" spans="1:11" s="219" customFormat="1" ht="12" hidden="1" customHeight="1" x14ac:dyDescent="0.2">
      <c r="A222" s="224" t="s">
        <v>686</v>
      </c>
      <c r="B222" s="248" t="s">
        <v>738</v>
      </c>
      <c r="C222" s="261" t="s">
        <v>730</v>
      </c>
      <c r="D222" s="66">
        <v>0</v>
      </c>
      <c r="E222" s="67">
        <v>0</v>
      </c>
      <c r="F222" s="67">
        <f t="shared" si="7"/>
        <v>0</v>
      </c>
      <c r="G222" s="148">
        <f t="shared" si="8"/>
        <v>0</v>
      </c>
      <c r="H222" s="332"/>
      <c r="K222" s="223"/>
    </row>
    <row r="223" spans="1:11" s="219" customFormat="1" ht="12" hidden="1" customHeight="1" x14ac:dyDescent="0.2">
      <c r="A223" s="224" t="s">
        <v>687</v>
      </c>
      <c r="B223" s="232" t="s">
        <v>688</v>
      </c>
      <c r="C223" s="261" t="s">
        <v>730</v>
      </c>
      <c r="D223" s="66"/>
      <c r="E223" s="67">
        <v>0</v>
      </c>
      <c r="F223" s="67">
        <f t="shared" si="7"/>
        <v>0</v>
      </c>
      <c r="G223" s="148">
        <f t="shared" si="8"/>
        <v>0</v>
      </c>
      <c r="H223" s="332"/>
      <c r="K223" s="223"/>
    </row>
    <row r="224" spans="1:11" s="219" customFormat="1" ht="12" hidden="1" customHeight="1" x14ac:dyDescent="0.2">
      <c r="A224" s="224" t="s">
        <v>689</v>
      </c>
      <c r="B224" s="232" t="s">
        <v>690</v>
      </c>
      <c r="C224" s="261" t="s">
        <v>730</v>
      </c>
      <c r="D224" s="66"/>
      <c r="E224" s="67">
        <v>0</v>
      </c>
      <c r="F224" s="67">
        <f t="shared" si="7"/>
        <v>0</v>
      </c>
      <c r="G224" s="148">
        <f t="shared" si="8"/>
        <v>0</v>
      </c>
      <c r="H224" s="332"/>
      <c r="K224" s="223"/>
    </row>
    <row r="225" spans="1:11" s="219" customFormat="1" ht="12" hidden="1" customHeight="1" x14ac:dyDescent="0.2">
      <c r="A225" s="224" t="s">
        <v>691</v>
      </c>
      <c r="B225" s="232" t="s">
        <v>266</v>
      </c>
      <c r="C225" s="261" t="s">
        <v>730</v>
      </c>
      <c r="D225" s="66"/>
      <c r="E225" s="67">
        <v>0</v>
      </c>
      <c r="F225" s="67">
        <f t="shared" si="7"/>
        <v>0</v>
      </c>
      <c r="G225" s="148">
        <f t="shared" si="8"/>
        <v>0</v>
      </c>
      <c r="H225" s="332"/>
      <c r="K225" s="223"/>
    </row>
    <row r="226" spans="1:11" s="219" customFormat="1" ht="12" hidden="1" customHeight="1" x14ac:dyDescent="0.2">
      <c r="A226" s="224" t="s">
        <v>692</v>
      </c>
      <c r="B226" s="248" t="s">
        <v>739</v>
      </c>
      <c r="C226" s="261" t="s">
        <v>730</v>
      </c>
      <c r="D226" s="66"/>
      <c r="E226" s="67">
        <v>0</v>
      </c>
      <c r="F226" s="67">
        <f t="shared" si="7"/>
        <v>0</v>
      </c>
      <c r="G226" s="148">
        <f t="shared" si="8"/>
        <v>0</v>
      </c>
      <c r="H226" s="332"/>
      <c r="K226" s="223"/>
    </row>
    <row r="227" spans="1:11" s="219" customFormat="1" ht="16.5" hidden="1" customHeight="1" x14ac:dyDescent="0.2">
      <c r="A227" s="224" t="s">
        <v>693</v>
      </c>
      <c r="B227" s="248" t="s">
        <v>694</v>
      </c>
      <c r="C227" s="261" t="s">
        <v>730</v>
      </c>
      <c r="D227" s="66">
        <v>0</v>
      </c>
      <c r="E227" s="67">
        <v>0</v>
      </c>
      <c r="F227" s="67">
        <f t="shared" si="7"/>
        <v>0</v>
      </c>
      <c r="G227" s="148">
        <f t="shared" si="8"/>
        <v>0</v>
      </c>
      <c r="H227" s="332"/>
      <c r="K227" s="223"/>
    </row>
    <row r="228" spans="1:11" s="219" customFormat="1" ht="12" hidden="1" customHeight="1" x14ac:dyDescent="0.2">
      <c r="A228" s="224" t="s">
        <v>695</v>
      </c>
      <c r="B228" s="232" t="s">
        <v>696</v>
      </c>
      <c r="C228" s="261" t="s">
        <v>730</v>
      </c>
      <c r="D228" s="66"/>
      <c r="E228" s="67">
        <v>0</v>
      </c>
      <c r="F228" s="67">
        <f t="shared" si="7"/>
        <v>0</v>
      </c>
      <c r="G228" s="148">
        <f t="shared" si="8"/>
        <v>0</v>
      </c>
      <c r="H228" s="332"/>
      <c r="K228" s="223"/>
    </row>
    <row r="229" spans="1:11" s="219" customFormat="1" ht="12" hidden="1" customHeight="1" x14ac:dyDescent="0.2">
      <c r="A229" s="224" t="s">
        <v>697</v>
      </c>
      <c r="B229" s="232" t="s">
        <v>698</v>
      </c>
      <c r="C229" s="261" t="s">
        <v>730</v>
      </c>
      <c r="D229" s="66"/>
      <c r="E229" s="67">
        <v>0</v>
      </c>
      <c r="F229" s="67">
        <f t="shared" ref="F229:F292" si="9">E229-D229</f>
        <v>0</v>
      </c>
      <c r="G229" s="148">
        <f t="shared" ref="G229:G250" si="10">IF(D229=0,0,(F229/D229)*100)</f>
        <v>0</v>
      </c>
      <c r="H229" s="332"/>
      <c r="K229" s="223"/>
    </row>
    <row r="230" spans="1:11" s="219" customFormat="1" ht="12" customHeight="1" x14ac:dyDescent="0.2">
      <c r="A230" s="224" t="s">
        <v>699</v>
      </c>
      <c r="B230" s="248" t="s">
        <v>700</v>
      </c>
      <c r="C230" s="261" t="s">
        <v>730</v>
      </c>
      <c r="D230" s="66">
        <v>0</v>
      </c>
      <c r="E230" s="67">
        <v>150</v>
      </c>
      <c r="F230" s="67">
        <f t="shared" si="9"/>
        <v>150</v>
      </c>
      <c r="G230" s="148">
        <f t="shared" si="10"/>
        <v>0</v>
      </c>
      <c r="H230" s="332"/>
      <c r="K230" s="223"/>
    </row>
    <row r="231" spans="1:11" s="219" customFormat="1" ht="12" hidden="1" customHeight="1" x14ac:dyDescent="0.2">
      <c r="A231" s="224" t="s">
        <v>701</v>
      </c>
      <c r="B231" s="248" t="s">
        <v>702</v>
      </c>
      <c r="C231" s="261" t="s">
        <v>730</v>
      </c>
      <c r="D231" s="66"/>
      <c r="E231" s="67">
        <v>0</v>
      </c>
      <c r="F231" s="67">
        <f t="shared" si="9"/>
        <v>0</v>
      </c>
      <c r="G231" s="148">
        <f t="shared" si="10"/>
        <v>0</v>
      </c>
      <c r="H231" s="332"/>
      <c r="K231" s="223"/>
    </row>
    <row r="232" spans="1:11" s="219" customFormat="1" ht="12" hidden="1" customHeight="1" x14ac:dyDescent="0.2">
      <c r="A232" s="224" t="s">
        <v>703</v>
      </c>
      <c r="B232" s="248" t="s">
        <v>704</v>
      </c>
      <c r="C232" s="261" t="s">
        <v>730</v>
      </c>
      <c r="D232" s="66"/>
      <c r="E232" s="67">
        <v>0</v>
      </c>
      <c r="F232" s="67">
        <f t="shared" si="9"/>
        <v>0</v>
      </c>
      <c r="G232" s="148">
        <f t="shared" si="10"/>
        <v>0</v>
      </c>
      <c r="H232" s="332"/>
      <c r="K232" s="223"/>
    </row>
    <row r="233" spans="1:11" s="219" customFormat="1" ht="12" customHeight="1" x14ac:dyDescent="0.2">
      <c r="A233" s="231" t="s">
        <v>705</v>
      </c>
      <c r="B233" s="246" t="s">
        <v>706</v>
      </c>
      <c r="C233" s="262" t="s">
        <v>730</v>
      </c>
      <c r="D233" s="152">
        <v>0</v>
      </c>
      <c r="E233" s="129">
        <v>156.5</v>
      </c>
      <c r="F233" s="129">
        <f t="shared" si="9"/>
        <v>156.5</v>
      </c>
      <c r="G233" s="149">
        <f t="shared" si="10"/>
        <v>0</v>
      </c>
      <c r="H233" s="333"/>
      <c r="K233" s="223"/>
    </row>
    <row r="234" spans="1:11" s="219" customFormat="1" ht="12" hidden="1" customHeight="1" x14ac:dyDescent="0.2">
      <c r="A234" s="224" t="s">
        <v>707</v>
      </c>
      <c r="B234" s="248" t="s">
        <v>708</v>
      </c>
      <c r="C234" s="261" t="s">
        <v>730</v>
      </c>
      <c r="D234" s="66">
        <v>0</v>
      </c>
      <c r="E234" s="67">
        <v>0</v>
      </c>
      <c r="F234" s="67">
        <f t="shared" si="9"/>
        <v>0</v>
      </c>
      <c r="G234" s="148">
        <f t="shared" si="10"/>
        <v>0</v>
      </c>
      <c r="H234" s="332"/>
      <c r="K234" s="223"/>
    </row>
    <row r="235" spans="1:11" s="219" customFormat="1" ht="12" hidden="1" customHeight="1" x14ac:dyDescent="0.2">
      <c r="A235" s="224" t="s">
        <v>709</v>
      </c>
      <c r="B235" s="232" t="s">
        <v>688</v>
      </c>
      <c r="C235" s="261" t="s">
        <v>730</v>
      </c>
      <c r="D235" s="66"/>
      <c r="E235" s="67">
        <v>0</v>
      </c>
      <c r="F235" s="67">
        <f t="shared" si="9"/>
        <v>0</v>
      </c>
      <c r="G235" s="148">
        <f t="shared" si="10"/>
        <v>0</v>
      </c>
      <c r="H235" s="332"/>
      <c r="K235" s="223"/>
    </row>
    <row r="236" spans="1:11" s="219" customFormat="1" ht="12" hidden="1" customHeight="1" x14ac:dyDescent="0.2">
      <c r="A236" s="224" t="s">
        <v>710</v>
      </c>
      <c r="B236" s="232" t="s">
        <v>690</v>
      </c>
      <c r="C236" s="261" t="s">
        <v>730</v>
      </c>
      <c r="D236" s="66"/>
      <c r="E236" s="67">
        <v>0</v>
      </c>
      <c r="F236" s="67">
        <f t="shared" si="9"/>
        <v>0</v>
      </c>
      <c r="G236" s="148">
        <f t="shared" si="10"/>
        <v>0</v>
      </c>
      <c r="H236" s="332"/>
      <c r="K236" s="223"/>
    </row>
    <row r="237" spans="1:11" s="219" customFormat="1" ht="12" hidden="1" customHeight="1" x14ac:dyDescent="0.2">
      <c r="A237" s="224" t="s">
        <v>265</v>
      </c>
      <c r="B237" s="232" t="s">
        <v>266</v>
      </c>
      <c r="C237" s="261" t="s">
        <v>730</v>
      </c>
      <c r="D237" s="66"/>
      <c r="E237" s="67">
        <v>0</v>
      </c>
      <c r="F237" s="67">
        <f t="shared" si="9"/>
        <v>0</v>
      </c>
      <c r="G237" s="148">
        <f t="shared" si="10"/>
        <v>0</v>
      </c>
      <c r="H237" s="332"/>
      <c r="K237" s="223"/>
    </row>
    <row r="238" spans="1:11" s="219" customFormat="1" ht="12" customHeight="1" x14ac:dyDescent="0.2">
      <c r="A238" s="224" t="s">
        <v>267</v>
      </c>
      <c r="B238" s="248" t="s">
        <v>268</v>
      </c>
      <c r="C238" s="261" t="s">
        <v>730</v>
      </c>
      <c r="D238" s="66">
        <v>0</v>
      </c>
      <c r="E238" s="67">
        <v>150</v>
      </c>
      <c r="F238" s="67">
        <f t="shared" si="9"/>
        <v>150</v>
      </c>
      <c r="G238" s="148">
        <f t="shared" si="10"/>
        <v>0</v>
      </c>
      <c r="H238" s="332"/>
      <c r="K238" s="223"/>
    </row>
    <row r="239" spans="1:11" s="219" customFormat="1" ht="12" customHeight="1" x14ac:dyDescent="0.2">
      <c r="A239" s="224" t="s">
        <v>269</v>
      </c>
      <c r="B239" s="248" t="s">
        <v>270</v>
      </c>
      <c r="C239" s="261" t="s">
        <v>730</v>
      </c>
      <c r="D239" s="66">
        <v>0</v>
      </c>
      <c r="E239" s="67">
        <v>6.5</v>
      </c>
      <c r="F239" s="67">
        <f t="shared" si="9"/>
        <v>6.5</v>
      </c>
      <c r="G239" s="148">
        <f t="shared" si="10"/>
        <v>0</v>
      </c>
      <c r="H239" s="332"/>
      <c r="K239" s="223"/>
    </row>
    <row r="240" spans="1:11" s="219" customFormat="1" ht="24" x14ac:dyDescent="0.2">
      <c r="A240" s="231" t="s">
        <v>271</v>
      </c>
      <c r="B240" s="246" t="s">
        <v>740</v>
      </c>
      <c r="C240" s="262" t="s">
        <v>730</v>
      </c>
      <c r="D240" s="152">
        <v>53.409096562500054</v>
      </c>
      <c r="E240" s="129">
        <v>38.469440509999913</v>
      </c>
      <c r="F240" s="129">
        <f t="shared" si="9"/>
        <v>-14.939656052500141</v>
      </c>
      <c r="G240" s="149">
        <f t="shared" si="10"/>
        <v>-27.972119009759979</v>
      </c>
      <c r="H240" s="333"/>
      <c r="K240" s="223"/>
    </row>
    <row r="241" spans="1:11" s="219" customFormat="1" ht="24" x14ac:dyDescent="0.2">
      <c r="A241" s="231" t="s">
        <v>272</v>
      </c>
      <c r="B241" s="246" t="s">
        <v>741</v>
      </c>
      <c r="C241" s="262" t="s">
        <v>730</v>
      </c>
      <c r="D241" s="152">
        <v>-2.0650000000000004</v>
      </c>
      <c r="E241" s="129">
        <v>-10.596992909999999</v>
      </c>
      <c r="F241" s="129">
        <f t="shared" si="9"/>
        <v>-8.5319929099999996</v>
      </c>
      <c r="G241" s="149">
        <f t="shared" si="10"/>
        <v>413.1715694915253</v>
      </c>
      <c r="H241" s="333"/>
      <c r="K241" s="223"/>
    </row>
    <row r="242" spans="1:11" s="219" customFormat="1" ht="12" x14ac:dyDescent="0.2">
      <c r="A242" s="224" t="s">
        <v>273</v>
      </c>
      <c r="B242" s="248" t="s">
        <v>274</v>
      </c>
      <c r="C242" s="261" t="s">
        <v>730</v>
      </c>
      <c r="D242" s="66">
        <v>-2.0650000000000004</v>
      </c>
      <c r="E242" s="67">
        <v>-10.596992909999999</v>
      </c>
      <c r="F242" s="67">
        <f t="shared" si="9"/>
        <v>-8.5319929099999996</v>
      </c>
      <c r="G242" s="148">
        <f t="shared" si="10"/>
        <v>413.1715694915253</v>
      </c>
      <c r="H242" s="332"/>
      <c r="K242" s="223"/>
    </row>
    <row r="243" spans="1:11" s="219" customFormat="1" ht="12" customHeight="1" x14ac:dyDescent="0.2">
      <c r="A243" s="224" t="s">
        <v>275</v>
      </c>
      <c r="B243" s="248" t="s">
        <v>276</v>
      </c>
      <c r="C243" s="261" t="s">
        <v>730</v>
      </c>
      <c r="D243" s="66">
        <v>0</v>
      </c>
      <c r="E243" s="67">
        <v>0</v>
      </c>
      <c r="F243" s="67">
        <f t="shared" si="9"/>
        <v>0</v>
      </c>
      <c r="G243" s="148">
        <f t="shared" si="10"/>
        <v>0</v>
      </c>
      <c r="H243" s="332"/>
      <c r="K243" s="223"/>
    </row>
    <row r="244" spans="1:11" s="219" customFormat="1" ht="24" x14ac:dyDescent="0.2">
      <c r="A244" s="231" t="s">
        <v>277</v>
      </c>
      <c r="B244" s="246" t="s">
        <v>742</v>
      </c>
      <c r="C244" s="262" t="s">
        <v>730</v>
      </c>
      <c r="D244" s="152">
        <v>3.2760787500000004</v>
      </c>
      <c r="E244" s="129">
        <v>-5.8339203499999996</v>
      </c>
      <c r="F244" s="129">
        <f t="shared" si="9"/>
        <v>-9.1099990999999996</v>
      </c>
      <c r="G244" s="149">
        <f t="shared" si="10"/>
        <v>-278.0763160836716</v>
      </c>
      <c r="H244" s="333"/>
      <c r="K244" s="223"/>
    </row>
    <row r="245" spans="1:11" s="219" customFormat="1" ht="12" x14ac:dyDescent="0.2">
      <c r="A245" s="224" t="s">
        <v>278</v>
      </c>
      <c r="B245" s="248" t="s">
        <v>279</v>
      </c>
      <c r="C245" s="261" t="s">
        <v>730</v>
      </c>
      <c r="D245" s="66">
        <v>1.6380393750000002</v>
      </c>
      <c r="E245" s="67">
        <v>0</v>
      </c>
      <c r="F245" s="67">
        <f t="shared" si="9"/>
        <v>-1.6380393750000002</v>
      </c>
      <c r="G245" s="148">
        <f t="shared" si="10"/>
        <v>-100</v>
      </c>
      <c r="H245" s="332"/>
      <c r="K245" s="223"/>
    </row>
    <row r="246" spans="1:11" s="219" customFormat="1" ht="12" x14ac:dyDescent="0.2">
      <c r="A246" s="224" t="s">
        <v>280</v>
      </c>
      <c r="B246" s="248" t="s">
        <v>281</v>
      </c>
      <c r="C246" s="261" t="s">
        <v>730</v>
      </c>
      <c r="D246" s="66">
        <v>1.6380393750000002</v>
      </c>
      <c r="E246" s="67">
        <v>0</v>
      </c>
      <c r="F246" s="67">
        <f t="shared" si="9"/>
        <v>-1.6380393750000002</v>
      </c>
      <c r="G246" s="148">
        <f t="shared" si="10"/>
        <v>-100</v>
      </c>
      <c r="H246" s="332"/>
      <c r="K246" s="223"/>
    </row>
    <row r="247" spans="1:11" s="219" customFormat="1" ht="12" customHeight="1" x14ac:dyDescent="0.2">
      <c r="A247" s="231" t="s">
        <v>282</v>
      </c>
      <c r="B247" s="246" t="s">
        <v>283</v>
      </c>
      <c r="C247" s="262" t="s">
        <v>730</v>
      </c>
      <c r="D247" s="152">
        <v>0</v>
      </c>
      <c r="E247" s="129">
        <v>0.58558777999997136</v>
      </c>
      <c r="F247" s="129">
        <f t="shared" si="9"/>
        <v>0.58558777999997136</v>
      </c>
      <c r="G247" s="149">
        <f t="shared" si="10"/>
        <v>0</v>
      </c>
      <c r="H247" s="333"/>
      <c r="K247" s="223"/>
    </row>
    <row r="248" spans="1:11" s="219" customFormat="1" ht="24" x14ac:dyDescent="0.2">
      <c r="A248" s="231" t="s">
        <v>284</v>
      </c>
      <c r="B248" s="246" t="s">
        <v>743</v>
      </c>
      <c r="C248" s="262" t="s">
        <v>730</v>
      </c>
      <c r="D248" s="152">
        <v>54.620175312500059</v>
      </c>
      <c r="E248" s="129">
        <v>22.624115029999889</v>
      </c>
      <c r="F248" s="129">
        <f t="shared" si="9"/>
        <v>-31.996060282500171</v>
      </c>
      <c r="G248" s="149">
        <f t="shared" si="10"/>
        <v>-58.579197337687305</v>
      </c>
      <c r="H248" s="333"/>
      <c r="K248" s="223"/>
    </row>
    <row r="249" spans="1:11" s="219" customFormat="1" ht="12" x14ac:dyDescent="0.2">
      <c r="A249" s="224" t="s">
        <v>285</v>
      </c>
      <c r="B249" s="263" t="s">
        <v>286</v>
      </c>
      <c r="C249" s="261" t="s">
        <v>730</v>
      </c>
      <c r="D249" s="66">
        <v>153.16305938566663</v>
      </c>
      <c r="E249" s="67">
        <v>12.179716189999972</v>
      </c>
      <c r="F249" s="67">
        <f t="shared" si="9"/>
        <v>-140.98334319566666</v>
      </c>
      <c r="G249" s="148">
        <f t="shared" si="10"/>
        <v>-92.047876140074166</v>
      </c>
      <c r="H249" s="332"/>
      <c r="K249" s="223"/>
    </row>
    <row r="250" spans="1:11" s="219" customFormat="1" ht="12.75" thickBot="1" x14ac:dyDescent="0.25">
      <c r="A250" s="238" t="s">
        <v>287</v>
      </c>
      <c r="B250" s="264" t="s">
        <v>288</v>
      </c>
      <c r="C250" s="265" t="s">
        <v>730</v>
      </c>
      <c r="D250" s="151">
        <v>207.78323469816669</v>
      </c>
      <c r="E250" s="128">
        <v>34.803831219999864</v>
      </c>
      <c r="F250" s="128">
        <f t="shared" si="9"/>
        <v>-172.97940347816683</v>
      </c>
      <c r="G250" s="181">
        <f t="shared" si="10"/>
        <v>-83.249932906975317</v>
      </c>
      <c r="H250" s="334"/>
    </row>
    <row r="251" spans="1:11" s="219" customFormat="1" ht="12.75" customHeight="1" x14ac:dyDescent="0.2">
      <c r="A251" s="220" t="s">
        <v>289</v>
      </c>
      <c r="B251" s="221" t="s">
        <v>175</v>
      </c>
      <c r="C251" s="266" t="s">
        <v>290</v>
      </c>
      <c r="D251" s="154" t="s">
        <v>748</v>
      </c>
      <c r="E251" s="132" t="s">
        <v>748</v>
      </c>
      <c r="F251" s="195" t="s">
        <v>748</v>
      </c>
      <c r="G251" s="196" t="s">
        <v>748</v>
      </c>
      <c r="H251" s="331"/>
    </row>
    <row r="252" spans="1:11" s="219" customFormat="1" ht="12.75" customHeight="1" x14ac:dyDescent="0.2">
      <c r="A252" s="231" t="s">
        <v>291</v>
      </c>
      <c r="B252" s="233" t="s">
        <v>292</v>
      </c>
      <c r="C252" s="262" t="s">
        <v>730</v>
      </c>
      <c r="D252" s="155">
        <v>0</v>
      </c>
      <c r="E252" s="133">
        <v>139.97200000000001</v>
      </c>
      <c r="F252" s="335">
        <f t="shared" si="9"/>
        <v>139.97200000000001</v>
      </c>
      <c r="G252" s="336" t="str">
        <f t="shared" ref="G251:G314" si="11">IFERROR(F252/D252,"")</f>
        <v/>
      </c>
      <c r="H252" s="333"/>
    </row>
    <row r="253" spans="1:11" s="219" customFormat="1" ht="12.75" hidden="1" customHeight="1" x14ac:dyDescent="0.2">
      <c r="A253" s="224" t="s">
        <v>293</v>
      </c>
      <c r="B253" s="232" t="s">
        <v>744</v>
      </c>
      <c r="C253" s="261" t="s">
        <v>730</v>
      </c>
      <c r="D253" s="156"/>
      <c r="E253" s="134">
        <v>0</v>
      </c>
      <c r="F253" s="337">
        <f t="shared" si="9"/>
        <v>0</v>
      </c>
      <c r="G253" s="338" t="str">
        <f t="shared" si="11"/>
        <v/>
      </c>
      <c r="H253" s="332"/>
    </row>
    <row r="254" spans="1:11" s="219" customFormat="1" ht="12.75" hidden="1" customHeight="1" x14ac:dyDescent="0.2">
      <c r="A254" s="224" t="s">
        <v>294</v>
      </c>
      <c r="B254" s="235" t="s">
        <v>295</v>
      </c>
      <c r="C254" s="261" t="s">
        <v>730</v>
      </c>
      <c r="D254" s="156"/>
      <c r="E254" s="134">
        <v>0</v>
      </c>
      <c r="F254" s="337">
        <f t="shared" si="9"/>
        <v>0</v>
      </c>
      <c r="G254" s="338" t="str">
        <f t="shared" si="11"/>
        <v/>
      </c>
      <c r="H254" s="332"/>
    </row>
    <row r="255" spans="1:11" s="219" customFormat="1" ht="24.75" hidden="1" customHeight="1" x14ac:dyDescent="0.2">
      <c r="A255" s="224" t="s">
        <v>296</v>
      </c>
      <c r="B255" s="235" t="s">
        <v>745</v>
      </c>
      <c r="C255" s="261" t="s">
        <v>730</v>
      </c>
      <c r="D255" s="156"/>
      <c r="E255" s="134">
        <v>0</v>
      </c>
      <c r="F255" s="337">
        <f t="shared" si="9"/>
        <v>0</v>
      </c>
      <c r="G255" s="338" t="str">
        <f t="shared" si="11"/>
        <v/>
      </c>
      <c r="H255" s="332"/>
    </row>
    <row r="256" spans="1:11" s="219" customFormat="1" ht="12.75" hidden="1" customHeight="1" x14ac:dyDescent="0.2">
      <c r="A256" s="224" t="s">
        <v>297</v>
      </c>
      <c r="B256" s="236" t="s">
        <v>295</v>
      </c>
      <c r="C256" s="261" t="s">
        <v>730</v>
      </c>
      <c r="D256" s="156"/>
      <c r="E256" s="134">
        <v>0</v>
      </c>
      <c r="F256" s="337">
        <f t="shared" si="9"/>
        <v>0</v>
      </c>
      <c r="G256" s="338" t="str">
        <f t="shared" si="11"/>
        <v/>
      </c>
      <c r="H256" s="332"/>
    </row>
    <row r="257" spans="1:8" s="219" customFormat="1" ht="24.75" hidden="1" customHeight="1" x14ac:dyDescent="0.2">
      <c r="A257" s="224" t="s">
        <v>298</v>
      </c>
      <c r="B257" s="235" t="s">
        <v>91</v>
      </c>
      <c r="C257" s="261" t="s">
        <v>730</v>
      </c>
      <c r="D257" s="156"/>
      <c r="E257" s="134">
        <v>0</v>
      </c>
      <c r="F257" s="337">
        <f t="shared" si="9"/>
        <v>0</v>
      </c>
      <c r="G257" s="338" t="str">
        <f t="shared" si="11"/>
        <v/>
      </c>
      <c r="H257" s="332"/>
    </row>
    <row r="258" spans="1:8" s="219" customFormat="1" ht="12.75" hidden="1" customHeight="1" x14ac:dyDescent="0.2">
      <c r="A258" s="224" t="s">
        <v>299</v>
      </c>
      <c r="B258" s="236" t="s">
        <v>295</v>
      </c>
      <c r="C258" s="261" t="s">
        <v>730</v>
      </c>
      <c r="D258" s="156"/>
      <c r="E258" s="134">
        <v>0</v>
      </c>
      <c r="F258" s="337">
        <f t="shared" si="9"/>
        <v>0</v>
      </c>
      <c r="G258" s="338" t="str">
        <f t="shared" si="11"/>
        <v/>
      </c>
      <c r="H258" s="332"/>
    </row>
    <row r="259" spans="1:8" s="219" customFormat="1" ht="24.75" hidden="1" customHeight="1" x14ac:dyDescent="0.2">
      <c r="A259" s="224" t="s">
        <v>300</v>
      </c>
      <c r="B259" s="235" t="s">
        <v>93</v>
      </c>
      <c r="C259" s="261" t="s">
        <v>730</v>
      </c>
      <c r="D259" s="156"/>
      <c r="E259" s="134">
        <v>0</v>
      </c>
      <c r="F259" s="337">
        <f t="shared" si="9"/>
        <v>0</v>
      </c>
      <c r="G259" s="338" t="str">
        <f t="shared" si="11"/>
        <v/>
      </c>
      <c r="H259" s="332"/>
    </row>
    <row r="260" spans="1:8" s="219" customFormat="1" ht="12.75" hidden="1" customHeight="1" x14ac:dyDescent="0.2">
      <c r="A260" s="224" t="s">
        <v>301</v>
      </c>
      <c r="B260" s="236" t="s">
        <v>295</v>
      </c>
      <c r="C260" s="261" t="s">
        <v>730</v>
      </c>
      <c r="D260" s="156"/>
      <c r="E260" s="134">
        <v>0</v>
      </c>
      <c r="F260" s="337">
        <f t="shared" si="9"/>
        <v>0</v>
      </c>
      <c r="G260" s="338" t="str">
        <f t="shared" si="11"/>
        <v/>
      </c>
      <c r="H260" s="332"/>
    </row>
    <row r="261" spans="1:8" s="219" customFormat="1" ht="12.75" hidden="1" customHeight="1" x14ac:dyDescent="0.2">
      <c r="A261" s="224" t="s">
        <v>302</v>
      </c>
      <c r="B261" s="232" t="s">
        <v>303</v>
      </c>
      <c r="C261" s="261" t="s">
        <v>730</v>
      </c>
      <c r="D261" s="156"/>
      <c r="E261" s="134">
        <v>0</v>
      </c>
      <c r="F261" s="337">
        <f t="shared" si="9"/>
        <v>0</v>
      </c>
      <c r="G261" s="338" t="str">
        <f t="shared" si="11"/>
        <v/>
      </c>
      <c r="H261" s="332"/>
    </row>
    <row r="262" spans="1:8" s="219" customFormat="1" ht="12.75" hidden="1" customHeight="1" x14ac:dyDescent="0.2">
      <c r="A262" s="224" t="s">
        <v>304</v>
      </c>
      <c r="B262" s="235" t="s">
        <v>295</v>
      </c>
      <c r="C262" s="261" t="s">
        <v>730</v>
      </c>
      <c r="D262" s="156"/>
      <c r="E262" s="134">
        <v>0</v>
      </c>
      <c r="F262" s="337">
        <f t="shared" si="9"/>
        <v>0</v>
      </c>
      <c r="G262" s="338" t="str">
        <f t="shared" si="11"/>
        <v/>
      </c>
      <c r="H262" s="332"/>
    </row>
    <row r="263" spans="1:8" s="219" customFormat="1" ht="12.75" hidden="1" customHeight="1" x14ac:dyDescent="0.2">
      <c r="A263" s="224" t="s">
        <v>305</v>
      </c>
      <c r="B263" s="229" t="s">
        <v>306</v>
      </c>
      <c r="C263" s="261" t="s">
        <v>730</v>
      </c>
      <c r="D263" s="156"/>
      <c r="E263" s="134">
        <v>0</v>
      </c>
      <c r="F263" s="337">
        <f t="shared" si="9"/>
        <v>0</v>
      </c>
      <c r="G263" s="338" t="str">
        <f t="shared" si="11"/>
        <v/>
      </c>
      <c r="H263" s="332"/>
    </row>
    <row r="264" spans="1:8" s="219" customFormat="1" ht="12.75" hidden="1" customHeight="1" x14ac:dyDescent="0.2">
      <c r="A264" s="224" t="s">
        <v>307</v>
      </c>
      <c r="B264" s="235" t="s">
        <v>295</v>
      </c>
      <c r="C264" s="261" t="s">
        <v>730</v>
      </c>
      <c r="D264" s="156"/>
      <c r="E264" s="134">
        <v>0</v>
      </c>
      <c r="F264" s="337">
        <f t="shared" si="9"/>
        <v>0</v>
      </c>
      <c r="G264" s="338" t="str">
        <f t="shared" si="11"/>
        <v/>
      </c>
      <c r="H264" s="332"/>
    </row>
    <row r="265" spans="1:8" s="219" customFormat="1" ht="12.75" hidden="1" customHeight="1" x14ac:dyDescent="0.2">
      <c r="A265" s="224" t="s">
        <v>308</v>
      </c>
      <c r="B265" s="229" t="s">
        <v>309</v>
      </c>
      <c r="C265" s="261" t="s">
        <v>730</v>
      </c>
      <c r="D265" s="156"/>
      <c r="E265" s="134">
        <v>0</v>
      </c>
      <c r="F265" s="337">
        <f t="shared" si="9"/>
        <v>0</v>
      </c>
      <c r="G265" s="338" t="str">
        <f t="shared" si="11"/>
        <v/>
      </c>
      <c r="H265" s="332"/>
    </row>
    <row r="266" spans="1:8" s="219" customFormat="1" ht="12.75" hidden="1" customHeight="1" x14ac:dyDescent="0.2">
      <c r="A266" s="224" t="s">
        <v>310</v>
      </c>
      <c r="B266" s="235" t="s">
        <v>295</v>
      </c>
      <c r="C266" s="261" t="s">
        <v>730</v>
      </c>
      <c r="D266" s="156"/>
      <c r="E266" s="134">
        <v>0</v>
      </c>
      <c r="F266" s="337">
        <f t="shared" si="9"/>
        <v>0</v>
      </c>
      <c r="G266" s="338" t="str">
        <f t="shared" si="11"/>
        <v/>
      </c>
      <c r="H266" s="332"/>
    </row>
    <row r="267" spans="1:8" s="219" customFormat="1" ht="12.75" hidden="1" customHeight="1" x14ac:dyDescent="0.2">
      <c r="A267" s="224" t="s">
        <v>311</v>
      </c>
      <c r="B267" s="229" t="s">
        <v>312</v>
      </c>
      <c r="C267" s="261" t="s">
        <v>730</v>
      </c>
      <c r="D267" s="156"/>
      <c r="E267" s="134">
        <v>0</v>
      </c>
      <c r="F267" s="337">
        <f t="shared" si="9"/>
        <v>0</v>
      </c>
      <c r="G267" s="338" t="str">
        <f t="shared" si="11"/>
        <v/>
      </c>
      <c r="H267" s="332"/>
    </row>
    <row r="268" spans="1:8" s="219" customFormat="1" ht="12.75" hidden="1" customHeight="1" x14ac:dyDescent="0.2">
      <c r="A268" s="224" t="s">
        <v>313</v>
      </c>
      <c r="B268" s="235" t="s">
        <v>295</v>
      </c>
      <c r="C268" s="261" t="s">
        <v>730</v>
      </c>
      <c r="D268" s="156"/>
      <c r="E268" s="134">
        <v>0</v>
      </c>
      <c r="F268" s="337">
        <f t="shared" si="9"/>
        <v>0</v>
      </c>
      <c r="G268" s="338" t="str">
        <f t="shared" si="11"/>
        <v/>
      </c>
      <c r="H268" s="332"/>
    </row>
    <row r="269" spans="1:8" s="219" customFormat="1" ht="15.75" customHeight="1" x14ac:dyDescent="0.2">
      <c r="A269" s="224" t="s">
        <v>746</v>
      </c>
      <c r="B269" s="229" t="s">
        <v>315</v>
      </c>
      <c r="C269" s="261" t="s">
        <v>730</v>
      </c>
      <c r="D269" s="156">
        <v>0</v>
      </c>
      <c r="E269" s="134">
        <v>92.122</v>
      </c>
      <c r="F269" s="337">
        <f t="shared" si="9"/>
        <v>92.122</v>
      </c>
      <c r="G269" s="338" t="str">
        <f t="shared" si="11"/>
        <v/>
      </c>
      <c r="H269" s="332"/>
    </row>
    <row r="270" spans="1:8" s="219" customFormat="1" ht="12.75" hidden="1" customHeight="1" x14ac:dyDescent="0.2">
      <c r="A270" s="224" t="s">
        <v>316</v>
      </c>
      <c r="B270" s="235" t="s">
        <v>295</v>
      </c>
      <c r="C270" s="261" t="s">
        <v>730</v>
      </c>
      <c r="D270" s="156"/>
      <c r="E270" s="134">
        <v>0</v>
      </c>
      <c r="F270" s="337">
        <f t="shared" si="9"/>
        <v>0</v>
      </c>
      <c r="G270" s="338" t="str">
        <f t="shared" si="11"/>
        <v/>
      </c>
      <c r="H270" s="332"/>
    </row>
    <row r="271" spans="1:8" s="219" customFormat="1" ht="12.75" hidden="1" customHeight="1" x14ac:dyDescent="0.2">
      <c r="A271" s="224" t="s">
        <v>314</v>
      </c>
      <c r="B271" s="229" t="s">
        <v>317</v>
      </c>
      <c r="C271" s="261" t="s">
        <v>730</v>
      </c>
      <c r="D271" s="156"/>
      <c r="E271" s="134">
        <v>0</v>
      </c>
      <c r="F271" s="337">
        <f t="shared" si="9"/>
        <v>0</v>
      </c>
      <c r="G271" s="338" t="str">
        <f t="shared" si="11"/>
        <v/>
      </c>
      <c r="H271" s="332"/>
    </row>
    <row r="272" spans="1:8" s="219" customFormat="1" ht="12.75" hidden="1" customHeight="1" x14ac:dyDescent="0.2">
      <c r="A272" s="224" t="s">
        <v>318</v>
      </c>
      <c r="B272" s="235" t="s">
        <v>295</v>
      </c>
      <c r="C272" s="261" t="s">
        <v>730</v>
      </c>
      <c r="D272" s="156"/>
      <c r="E272" s="134">
        <v>0</v>
      </c>
      <c r="F272" s="337">
        <f t="shared" si="9"/>
        <v>0</v>
      </c>
      <c r="G272" s="338" t="str">
        <f t="shared" si="11"/>
        <v/>
      </c>
      <c r="H272" s="332"/>
    </row>
    <row r="273" spans="1:8" s="219" customFormat="1" ht="24.75" hidden="1" customHeight="1" x14ac:dyDescent="0.2">
      <c r="A273" s="224" t="s">
        <v>319</v>
      </c>
      <c r="B273" s="232" t="s">
        <v>320</v>
      </c>
      <c r="C273" s="261" t="s">
        <v>730</v>
      </c>
      <c r="D273" s="156"/>
      <c r="E273" s="134">
        <v>0</v>
      </c>
      <c r="F273" s="337">
        <f t="shared" si="9"/>
        <v>0</v>
      </c>
      <c r="G273" s="338" t="str">
        <f t="shared" si="11"/>
        <v/>
      </c>
      <c r="H273" s="332"/>
    </row>
    <row r="274" spans="1:8" s="219" customFormat="1" ht="12.75" hidden="1" customHeight="1" x14ac:dyDescent="0.2">
      <c r="A274" s="224" t="s">
        <v>321</v>
      </c>
      <c r="B274" s="235" t="s">
        <v>295</v>
      </c>
      <c r="C274" s="261" t="s">
        <v>730</v>
      </c>
      <c r="D274" s="156"/>
      <c r="E274" s="134">
        <v>0</v>
      </c>
      <c r="F274" s="337">
        <f t="shared" si="9"/>
        <v>0</v>
      </c>
      <c r="G274" s="338" t="str">
        <f t="shared" si="11"/>
        <v/>
      </c>
      <c r="H274" s="332"/>
    </row>
    <row r="275" spans="1:8" s="219" customFormat="1" ht="12.75" hidden="1" customHeight="1" x14ac:dyDescent="0.2">
      <c r="A275" s="224" t="s">
        <v>322</v>
      </c>
      <c r="B275" s="235" t="s">
        <v>732</v>
      </c>
      <c r="C275" s="261" t="s">
        <v>730</v>
      </c>
      <c r="D275" s="156"/>
      <c r="E275" s="134">
        <v>0</v>
      </c>
      <c r="F275" s="337">
        <f t="shared" si="9"/>
        <v>0</v>
      </c>
      <c r="G275" s="338" t="str">
        <f t="shared" si="11"/>
        <v/>
      </c>
      <c r="H275" s="332"/>
    </row>
    <row r="276" spans="1:8" s="219" customFormat="1" ht="12.75" hidden="1" customHeight="1" x14ac:dyDescent="0.2">
      <c r="A276" s="224" t="s">
        <v>323</v>
      </c>
      <c r="B276" s="236" t="s">
        <v>295</v>
      </c>
      <c r="C276" s="261" t="s">
        <v>730</v>
      </c>
      <c r="D276" s="156"/>
      <c r="E276" s="134">
        <v>0</v>
      </c>
      <c r="F276" s="337">
        <f t="shared" si="9"/>
        <v>0</v>
      </c>
      <c r="G276" s="338" t="str">
        <f t="shared" si="11"/>
        <v/>
      </c>
      <c r="H276" s="332"/>
    </row>
    <row r="277" spans="1:8" s="219" customFormat="1" ht="12.75" hidden="1" customHeight="1" x14ac:dyDescent="0.2">
      <c r="A277" s="224" t="s">
        <v>324</v>
      </c>
      <c r="B277" s="235" t="s">
        <v>111</v>
      </c>
      <c r="C277" s="261" t="s">
        <v>730</v>
      </c>
      <c r="D277" s="156"/>
      <c r="E277" s="134">
        <v>0</v>
      </c>
      <c r="F277" s="337">
        <f t="shared" si="9"/>
        <v>0</v>
      </c>
      <c r="G277" s="338" t="str">
        <f t="shared" si="11"/>
        <v/>
      </c>
      <c r="H277" s="332"/>
    </row>
    <row r="278" spans="1:8" s="219" customFormat="1" ht="12.75" hidden="1" customHeight="1" x14ac:dyDescent="0.2">
      <c r="A278" s="224" t="s">
        <v>325</v>
      </c>
      <c r="B278" s="236" t="s">
        <v>295</v>
      </c>
      <c r="C278" s="261" t="s">
        <v>730</v>
      </c>
      <c r="D278" s="156"/>
      <c r="E278" s="134">
        <v>0</v>
      </c>
      <c r="F278" s="337">
        <f t="shared" si="9"/>
        <v>0</v>
      </c>
      <c r="G278" s="338" t="str">
        <f t="shared" si="11"/>
        <v/>
      </c>
      <c r="H278" s="332"/>
    </row>
    <row r="279" spans="1:8" s="219" customFormat="1" ht="12.75" hidden="1" customHeight="1" x14ac:dyDescent="0.2">
      <c r="A279" s="224" t="s">
        <v>326</v>
      </c>
      <c r="B279" s="232" t="s">
        <v>327</v>
      </c>
      <c r="C279" s="261" t="s">
        <v>730</v>
      </c>
      <c r="D279" s="156"/>
      <c r="E279" s="134">
        <v>0</v>
      </c>
      <c r="F279" s="337">
        <f t="shared" si="9"/>
        <v>0</v>
      </c>
      <c r="G279" s="338" t="str">
        <f t="shared" si="11"/>
        <v/>
      </c>
      <c r="H279" s="332"/>
    </row>
    <row r="280" spans="1:8" s="219" customFormat="1" ht="12.75" hidden="1" customHeight="1" x14ac:dyDescent="0.2">
      <c r="A280" s="224" t="s">
        <v>328</v>
      </c>
      <c r="B280" s="235" t="s">
        <v>295</v>
      </c>
      <c r="C280" s="261" t="s">
        <v>730</v>
      </c>
      <c r="D280" s="156"/>
      <c r="E280" s="134">
        <v>0</v>
      </c>
      <c r="F280" s="337">
        <f t="shared" si="9"/>
        <v>0</v>
      </c>
      <c r="G280" s="338" t="str">
        <f t="shared" si="11"/>
        <v/>
      </c>
      <c r="H280" s="332"/>
    </row>
    <row r="281" spans="1:8" s="219" customFormat="1" ht="12.75" customHeight="1" x14ac:dyDescent="0.2">
      <c r="A281" s="231" t="s">
        <v>329</v>
      </c>
      <c r="B281" s="233" t="s">
        <v>330</v>
      </c>
      <c r="C281" s="262" t="s">
        <v>730</v>
      </c>
      <c r="D281" s="155">
        <v>0</v>
      </c>
      <c r="E281" s="133">
        <v>39.941000000000003</v>
      </c>
      <c r="F281" s="335">
        <f t="shared" si="9"/>
        <v>39.941000000000003</v>
      </c>
      <c r="G281" s="336" t="str">
        <f t="shared" si="11"/>
        <v/>
      </c>
      <c r="H281" s="333"/>
    </row>
    <row r="282" spans="1:8" s="219" customFormat="1" ht="12.75" hidden="1" customHeight="1" x14ac:dyDescent="0.2">
      <c r="A282" s="224" t="s">
        <v>331</v>
      </c>
      <c r="B282" s="232" t="s">
        <v>332</v>
      </c>
      <c r="C282" s="261" t="s">
        <v>730</v>
      </c>
      <c r="D282" s="156"/>
      <c r="E282" s="134">
        <v>0</v>
      </c>
      <c r="F282" s="337">
        <f t="shared" si="9"/>
        <v>0</v>
      </c>
      <c r="G282" s="338" t="str">
        <f t="shared" si="11"/>
        <v/>
      </c>
      <c r="H282" s="332"/>
    </row>
    <row r="283" spans="1:8" s="219" customFormat="1" ht="12.75" hidden="1" customHeight="1" x14ac:dyDescent="0.2">
      <c r="A283" s="224" t="s">
        <v>333</v>
      </c>
      <c r="B283" s="235" t="s">
        <v>295</v>
      </c>
      <c r="C283" s="261" t="s">
        <v>730</v>
      </c>
      <c r="D283" s="156"/>
      <c r="E283" s="134">
        <v>0</v>
      </c>
      <c r="F283" s="337">
        <f t="shared" si="9"/>
        <v>0</v>
      </c>
      <c r="G283" s="338" t="str">
        <f t="shared" si="11"/>
        <v/>
      </c>
      <c r="H283" s="332"/>
    </row>
    <row r="284" spans="1:8" s="219" customFormat="1" ht="12.75" customHeight="1" x14ac:dyDescent="0.2">
      <c r="A284" s="224" t="s">
        <v>334</v>
      </c>
      <c r="B284" s="232" t="s">
        <v>335</v>
      </c>
      <c r="C284" s="261" t="s">
        <v>730</v>
      </c>
      <c r="D284" s="156">
        <v>0</v>
      </c>
      <c r="E284" s="134">
        <v>23.972000000000001</v>
      </c>
      <c r="F284" s="337">
        <f t="shared" si="9"/>
        <v>23.972000000000001</v>
      </c>
      <c r="G284" s="338" t="str">
        <f t="shared" si="11"/>
        <v/>
      </c>
      <c r="H284" s="332"/>
    </row>
    <row r="285" spans="1:8" s="219" customFormat="1" ht="12.75" hidden="1" customHeight="1" x14ac:dyDescent="0.2">
      <c r="A285" s="224" t="s">
        <v>336</v>
      </c>
      <c r="B285" s="235" t="s">
        <v>337</v>
      </c>
      <c r="C285" s="261" t="s">
        <v>730</v>
      </c>
      <c r="D285" s="156"/>
      <c r="E285" s="134">
        <v>0</v>
      </c>
      <c r="F285" s="337">
        <f t="shared" si="9"/>
        <v>0</v>
      </c>
      <c r="G285" s="338" t="str">
        <f t="shared" si="11"/>
        <v/>
      </c>
      <c r="H285" s="332"/>
    </row>
    <row r="286" spans="1:8" s="219" customFormat="1" ht="12.75" hidden="1" customHeight="1" x14ac:dyDescent="0.2">
      <c r="A286" s="224" t="s">
        <v>338</v>
      </c>
      <c r="B286" s="236" t="s">
        <v>295</v>
      </c>
      <c r="C286" s="261" t="s">
        <v>730</v>
      </c>
      <c r="D286" s="156"/>
      <c r="E286" s="134">
        <v>0</v>
      </c>
      <c r="F286" s="337">
        <f t="shared" si="9"/>
        <v>0</v>
      </c>
      <c r="G286" s="338" t="str">
        <f t="shared" si="11"/>
        <v/>
      </c>
      <c r="H286" s="332"/>
    </row>
    <row r="287" spans="1:8" s="219" customFormat="1" ht="12.75" hidden="1" customHeight="1" x14ac:dyDescent="0.2">
      <c r="A287" s="224" t="s">
        <v>339</v>
      </c>
      <c r="B287" s="235" t="s">
        <v>340</v>
      </c>
      <c r="C287" s="261" t="s">
        <v>730</v>
      </c>
      <c r="D287" s="156"/>
      <c r="E287" s="134">
        <v>0</v>
      </c>
      <c r="F287" s="337">
        <f t="shared" si="9"/>
        <v>0</v>
      </c>
      <c r="G287" s="338" t="str">
        <f t="shared" si="11"/>
        <v/>
      </c>
      <c r="H287" s="332"/>
    </row>
    <row r="288" spans="1:8" s="219" customFormat="1" ht="12.75" hidden="1" customHeight="1" x14ac:dyDescent="0.2">
      <c r="A288" s="224" t="s">
        <v>341</v>
      </c>
      <c r="B288" s="236" t="s">
        <v>295</v>
      </c>
      <c r="C288" s="261" t="s">
        <v>730</v>
      </c>
      <c r="D288" s="156"/>
      <c r="E288" s="134">
        <v>0</v>
      </c>
      <c r="F288" s="337">
        <f t="shared" si="9"/>
        <v>0</v>
      </c>
      <c r="G288" s="338" t="str">
        <f t="shared" si="11"/>
        <v/>
      </c>
      <c r="H288" s="332"/>
    </row>
    <row r="289" spans="1:8" s="219" customFormat="1" ht="24.75" hidden="1" customHeight="1" x14ac:dyDescent="0.2">
      <c r="A289" s="224" t="s">
        <v>342</v>
      </c>
      <c r="B289" s="232" t="s">
        <v>343</v>
      </c>
      <c r="C289" s="261" t="s">
        <v>730</v>
      </c>
      <c r="D289" s="156">
        <v>0</v>
      </c>
      <c r="E289" s="134">
        <v>0</v>
      </c>
      <c r="F289" s="337">
        <f t="shared" si="9"/>
        <v>0</v>
      </c>
      <c r="G289" s="338" t="str">
        <f t="shared" si="11"/>
        <v/>
      </c>
      <c r="H289" s="332"/>
    </row>
    <row r="290" spans="1:8" s="219" customFormat="1" ht="12.75" hidden="1" customHeight="1" x14ac:dyDescent="0.2">
      <c r="A290" s="224" t="s">
        <v>344</v>
      </c>
      <c r="B290" s="235" t="s">
        <v>295</v>
      </c>
      <c r="C290" s="261" t="s">
        <v>730</v>
      </c>
      <c r="D290" s="156"/>
      <c r="E290" s="134">
        <v>0</v>
      </c>
      <c r="F290" s="337">
        <f t="shared" si="9"/>
        <v>0</v>
      </c>
      <c r="G290" s="338" t="str">
        <f t="shared" si="11"/>
        <v/>
      </c>
      <c r="H290" s="332"/>
    </row>
    <row r="291" spans="1:8" s="219" customFormat="1" ht="12.75" hidden="1" customHeight="1" x14ac:dyDescent="0.2">
      <c r="A291" s="224" t="s">
        <v>345</v>
      </c>
      <c r="B291" s="232" t="s">
        <v>346</v>
      </c>
      <c r="C291" s="261" t="s">
        <v>730</v>
      </c>
      <c r="D291" s="156"/>
      <c r="E291" s="134">
        <v>0</v>
      </c>
      <c r="F291" s="337">
        <f t="shared" si="9"/>
        <v>0</v>
      </c>
      <c r="G291" s="338" t="str">
        <f t="shared" si="11"/>
        <v/>
      </c>
      <c r="H291" s="332"/>
    </row>
    <row r="292" spans="1:8" s="219" customFormat="1" ht="12.75" hidden="1" customHeight="1" x14ac:dyDescent="0.2">
      <c r="A292" s="224" t="s">
        <v>347</v>
      </c>
      <c r="B292" s="235" t="s">
        <v>295</v>
      </c>
      <c r="C292" s="261" t="s">
        <v>730</v>
      </c>
      <c r="D292" s="156"/>
      <c r="E292" s="134">
        <v>0</v>
      </c>
      <c r="F292" s="337">
        <f t="shared" si="9"/>
        <v>0</v>
      </c>
      <c r="G292" s="338" t="str">
        <f t="shared" si="11"/>
        <v/>
      </c>
      <c r="H292" s="332"/>
    </row>
    <row r="293" spans="1:8" s="219" customFormat="1" ht="12.75" hidden="1" customHeight="1" x14ac:dyDescent="0.2">
      <c r="A293" s="224" t="s">
        <v>348</v>
      </c>
      <c r="B293" s="232" t="s">
        <v>349</v>
      </c>
      <c r="C293" s="261" t="s">
        <v>730</v>
      </c>
      <c r="D293" s="156"/>
      <c r="E293" s="134">
        <v>0</v>
      </c>
      <c r="F293" s="337">
        <f t="shared" ref="F293:F315" si="12">E293-D293</f>
        <v>0</v>
      </c>
      <c r="G293" s="338" t="str">
        <f t="shared" si="11"/>
        <v/>
      </c>
      <c r="H293" s="332"/>
    </row>
    <row r="294" spans="1:8" s="219" customFormat="1" ht="12.75" hidden="1" customHeight="1" x14ac:dyDescent="0.2">
      <c r="A294" s="224" t="s">
        <v>350</v>
      </c>
      <c r="B294" s="235" t="s">
        <v>295</v>
      </c>
      <c r="C294" s="261" t="s">
        <v>730</v>
      </c>
      <c r="D294" s="156"/>
      <c r="E294" s="134">
        <v>0</v>
      </c>
      <c r="F294" s="337">
        <f t="shared" si="12"/>
        <v>0</v>
      </c>
      <c r="G294" s="338" t="str">
        <f t="shared" si="11"/>
        <v/>
      </c>
      <c r="H294" s="332"/>
    </row>
    <row r="295" spans="1:8" s="219" customFormat="1" ht="12.75" hidden="1" customHeight="1" x14ac:dyDescent="0.2">
      <c r="A295" s="224" t="s">
        <v>351</v>
      </c>
      <c r="B295" s="232" t="s">
        <v>352</v>
      </c>
      <c r="C295" s="261" t="s">
        <v>730</v>
      </c>
      <c r="D295" s="156"/>
      <c r="E295" s="134">
        <v>0</v>
      </c>
      <c r="F295" s="337">
        <f t="shared" si="12"/>
        <v>0</v>
      </c>
      <c r="G295" s="338" t="str">
        <f t="shared" si="11"/>
        <v/>
      </c>
      <c r="H295" s="332"/>
    </row>
    <row r="296" spans="1:8" s="219" customFormat="1" ht="12.75" hidden="1" customHeight="1" x14ac:dyDescent="0.2">
      <c r="A296" s="224" t="s">
        <v>353</v>
      </c>
      <c r="B296" s="235" t="s">
        <v>295</v>
      </c>
      <c r="C296" s="261" t="s">
        <v>730</v>
      </c>
      <c r="D296" s="156"/>
      <c r="E296" s="134">
        <v>0</v>
      </c>
      <c r="F296" s="337">
        <f t="shared" si="12"/>
        <v>0</v>
      </c>
      <c r="G296" s="338" t="str">
        <f t="shared" si="11"/>
        <v/>
      </c>
      <c r="H296" s="332"/>
    </row>
    <row r="297" spans="1:8" s="219" customFormat="1" ht="12.75" hidden="1" customHeight="1" x14ac:dyDescent="0.2">
      <c r="A297" s="224" t="s">
        <v>354</v>
      </c>
      <c r="B297" s="232" t="s">
        <v>355</v>
      </c>
      <c r="C297" s="261" t="s">
        <v>730</v>
      </c>
      <c r="D297" s="156"/>
      <c r="E297" s="134">
        <v>0</v>
      </c>
      <c r="F297" s="337">
        <f t="shared" si="12"/>
        <v>0</v>
      </c>
      <c r="G297" s="338" t="str">
        <f t="shared" si="11"/>
        <v/>
      </c>
      <c r="H297" s="332"/>
    </row>
    <row r="298" spans="1:8" s="219" customFormat="1" ht="12.75" hidden="1" customHeight="1" x14ac:dyDescent="0.2">
      <c r="A298" s="224" t="s">
        <v>356</v>
      </c>
      <c r="B298" s="235" t="s">
        <v>295</v>
      </c>
      <c r="C298" s="261" t="s">
        <v>730</v>
      </c>
      <c r="D298" s="156"/>
      <c r="E298" s="134">
        <v>0</v>
      </c>
      <c r="F298" s="337">
        <f t="shared" si="12"/>
        <v>0</v>
      </c>
      <c r="G298" s="338" t="str">
        <f t="shared" si="11"/>
        <v/>
      </c>
      <c r="H298" s="332"/>
    </row>
    <row r="299" spans="1:8" s="219" customFormat="1" ht="24.75" hidden="1" customHeight="1" x14ac:dyDescent="0.2">
      <c r="A299" s="224" t="s">
        <v>357</v>
      </c>
      <c r="B299" s="232" t="s">
        <v>747</v>
      </c>
      <c r="C299" s="261" t="s">
        <v>730</v>
      </c>
      <c r="D299" s="156"/>
      <c r="E299" s="134">
        <v>0</v>
      </c>
      <c r="F299" s="337">
        <f t="shared" si="12"/>
        <v>0</v>
      </c>
      <c r="G299" s="338" t="str">
        <f t="shared" si="11"/>
        <v/>
      </c>
      <c r="H299" s="332"/>
    </row>
    <row r="300" spans="1:8" s="219" customFormat="1" ht="12.75" hidden="1" customHeight="1" x14ac:dyDescent="0.2">
      <c r="A300" s="224" t="s">
        <v>358</v>
      </c>
      <c r="B300" s="235" t="s">
        <v>295</v>
      </c>
      <c r="C300" s="261" t="s">
        <v>730</v>
      </c>
      <c r="D300" s="156"/>
      <c r="E300" s="134">
        <v>0</v>
      </c>
      <c r="F300" s="337">
        <f t="shared" si="12"/>
        <v>0</v>
      </c>
      <c r="G300" s="338" t="str">
        <f t="shared" si="11"/>
        <v/>
      </c>
      <c r="H300" s="332"/>
    </row>
    <row r="301" spans="1:8" s="219" customFormat="1" ht="12.75" customHeight="1" thickBot="1" x14ac:dyDescent="0.25">
      <c r="A301" s="224" t="s">
        <v>359</v>
      </c>
      <c r="B301" s="232" t="s">
        <v>360</v>
      </c>
      <c r="C301" s="261" t="s">
        <v>730</v>
      </c>
      <c r="D301" s="156">
        <v>0</v>
      </c>
      <c r="E301" s="134">
        <v>13.843</v>
      </c>
      <c r="F301" s="337">
        <f t="shared" si="12"/>
        <v>13.843</v>
      </c>
      <c r="G301" s="338" t="str">
        <f t="shared" si="11"/>
        <v/>
      </c>
      <c r="H301" s="332"/>
    </row>
    <row r="302" spans="1:8" s="219" customFormat="1" ht="12.75" hidden="1" customHeight="1" x14ac:dyDescent="0.2">
      <c r="A302" s="224" t="s">
        <v>361</v>
      </c>
      <c r="B302" s="235" t="s">
        <v>295</v>
      </c>
      <c r="C302" s="261" t="s">
        <v>730</v>
      </c>
      <c r="D302" s="156"/>
      <c r="E302" s="134">
        <v>0</v>
      </c>
      <c r="F302" s="337">
        <f t="shared" si="12"/>
        <v>0</v>
      </c>
      <c r="G302" s="338" t="str">
        <f t="shared" si="11"/>
        <v/>
      </c>
      <c r="H302" s="332"/>
    </row>
    <row r="303" spans="1:8" s="219" customFormat="1" ht="24.75" hidden="1" customHeight="1" x14ac:dyDescent="0.2">
      <c r="A303" s="231" t="s">
        <v>362</v>
      </c>
      <c r="B303" s="233" t="s">
        <v>363</v>
      </c>
      <c r="C303" s="262" t="s">
        <v>13</v>
      </c>
      <c r="D303" s="155">
        <v>0</v>
      </c>
      <c r="E303" s="133">
        <v>0</v>
      </c>
      <c r="F303" s="335">
        <f t="shared" si="12"/>
        <v>0</v>
      </c>
      <c r="G303" s="336" t="str">
        <f t="shared" si="11"/>
        <v/>
      </c>
      <c r="H303" s="333"/>
    </row>
    <row r="304" spans="1:8" s="219" customFormat="1" ht="12.75" hidden="1" customHeight="1" x14ac:dyDescent="0.2">
      <c r="A304" s="224" t="s">
        <v>364</v>
      </c>
      <c r="B304" s="232" t="s">
        <v>365</v>
      </c>
      <c r="C304" s="261" t="s">
        <v>13</v>
      </c>
      <c r="D304" s="156">
        <v>0</v>
      </c>
      <c r="E304" s="134">
        <v>0</v>
      </c>
      <c r="F304" s="337">
        <f t="shared" si="12"/>
        <v>0</v>
      </c>
      <c r="G304" s="338" t="str">
        <f t="shared" si="11"/>
        <v/>
      </c>
      <c r="H304" s="332"/>
    </row>
    <row r="305" spans="1:8" s="219" customFormat="1" ht="24.75" hidden="1" customHeight="1" x14ac:dyDescent="0.2">
      <c r="A305" s="224" t="s">
        <v>366</v>
      </c>
      <c r="B305" s="232" t="s">
        <v>367</v>
      </c>
      <c r="C305" s="261" t="s">
        <v>13</v>
      </c>
      <c r="D305" s="156"/>
      <c r="E305" s="134">
        <v>0</v>
      </c>
      <c r="F305" s="337">
        <f t="shared" si="12"/>
        <v>0</v>
      </c>
      <c r="G305" s="338" t="str">
        <f t="shared" si="11"/>
        <v/>
      </c>
      <c r="H305" s="332"/>
    </row>
    <row r="306" spans="1:8" s="219" customFormat="1" ht="24.75" hidden="1" customHeight="1" x14ac:dyDescent="0.2">
      <c r="A306" s="224" t="s">
        <v>368</v>
      </c>
      <c r="B306" s="232" t="s">
        <v>369</v>
      </c>
      <c r="C306" s="261" t="s">
        <v>13</v>
      </c>
      <c r="D306" s="156"/>
      <c r="E306" s="134">
        <v>0</v>
      </c>
      <c r="F306" s="337">
        <f t="shared" si="12"/>
        <v>0</v>
      </c>
      <c r="G306" s="338" t="str">
        <f t="shared" si="11"/>
        <v/>
      </c>
      <c r="H306" s="332"/>
    </row>
    <row r="307" spans="1:8" s="219" customFormat="1" ht="24.75" hidden="1" customHeight="1" x14ac:dyDescent="0.2">
      <c r="A307" s="224" t="s">
        <v>370</v>
      </c>
      <c r="B307" s="232" t="s">
        <v>371</v>
      </c>
      <c r="C307" s="261" t="s">
        <v>13</v>
      </c>
      <c r="D307" s="156"/>
      <c r="E307" s="134">
        <v>0</v>
      </c>
      <c r="F307" s="337">
        <f t="shared" si="12"/>
        <v>0</v>
      </c>
      <c r="G307" s="338" t="str">
        <f t="shared" si="11"/>
        <v/>
      </c>
      <c r="H307" s="332"/>
    </row>
    <row r="308" spans="1:8" s="219" customFormat="1" ht="12.75" hidden="1" customHeight="1" x14ac:dyDescent="0.2">
      <c r="A308" s="224" t="s">
        <v>372</v>
      </c>
      <c r="B308" s="229" t="s">
        <v>373</v>
      </c>
      <c r="C308" s="261" t="s">
        <v>13</v>
      </c>
      <c r="D308" s="156"/>
      <c r="E308" s="134">
        <v>0</v>
      </c>
      <c r="F308" s="337">
        <f t="shared" si="12"/>
        <v>0</v>
      </c>
      <c r="G308" s="338" t="str">
        <f t="shared" si="11"/>
        <v/>
      </c>
      <c r="H308" s="332"/>
    </row>
    <row r="309" spans="1:8" s="219" customFormat="1" ht="12.75" hidden="1" customHeight="1" x14ac:dyDescent="0.2">
      <c r="A309" s="224" t="s">
        <v>374</v>
      </c>
      <c r="B309" s="229" t="s">
        <v>375</v>
      </c>
      <c r="C309" s="261" t="s">
        <v>13</v>
      </c>
      <c r="D309" s="157"/>
      <c r="E309" s="134">
        <v>0</v>
      </c>
      <c r="F309" s="337">
        <f t="shared" si="12"/>
        <v>0</v>
      </c>
      <c r="G309" s="338" t="str">
        <f t="shared" si="11"/>
        <v/>
      </c>
      <c r="H309" s="339"/>
    </row>
    <row r="310" spans="1:8" s="219" customFormat="1" ht="12.75" hidden="1" customHeight="1" x14ac:dyDescent="0.2">
      <c r="A310" s="224" t="s">
        <v>376</v>
      </c>
      <c r="B310" s="229" t="s">
        <v>377</v>
      </c>
      <c r="C310" s="261" t="s">
        <v>13</v>
      </c>
      <c r="D310" s="156"/>
      <c r="E310" s="134">
        <v>0</v>
      </c>
      <c r="F310" s="337">
        <f t="shared" si="12"/>
        <v>0</v>
      </c>
      <c r="G310" s="338" t="str">
        <f t="shared" si="11"/>
        <v/>
      </c>
      <c r="H310" s="332"/>
    </row>
    <row r="311" spans="1:8" s="219" customFormat="1" ht="19.5" hidden="1" customHeight="1" x14ac:dyDescent="0.2">
      <c r="A311" s="224" t="s">
        <v>378</v>
      </c>
      <c r="B311" s="229" t="s">
        <v>379</v>
      </c>
      <c r="C311" s="261" t="s">
        <v>13</v>
      </c>
      <c r="D311" s="156"/>
      <c r="E311" s="134">
        <v>0</v>
      </c>
      <c r="F311" s="337">
        <f t="shared" si="12"/>
        <v>0</v>
      </c>
      <c r="G311" s="338" t="str">
        <f t="shared" si="11"/>
        <v/>
      </c>
      <c r="H311" s="332"/>
    </row>
    <row r="312" spans="1:8" s="219" customFormat="1" ht="19.5" hidden="1" customHeight="1" x14ac:dyDescent="0.2">
      <c r="A312" s="224" t="s">
        <v>380</v>
      </c>
      <c r="B312" s="229" t="s">
        <v>381</v>
      </c>
      <c r="C312" s="261" t="s">
        <v>13</v>
      </c>
      <c r="D312" s="158"/>
      <c r="E312" s="135">
        <v>0</v>
      </c>
      <c r="F312" s="340">
        <f t="shared" si="12"/>
        <v>0</v>
      </c>
      <c r="G312" s="341" t="str">
        <f t="shared" si="11"/>
        <v/>
      </c>
      <c r="H312" s="334"/>
    </row>
    <row r="313" spans="1:8" s="219" customFormat="1" ht="36.75" hidden="1" customHeight="1" x14ac:dyDescent="0.2">
      <c r="A313" s="224" t="s">
        <v>382</v>
      </c>
      <c r="B313" s="232" t="s">
        <v>383</v>
      </c>
      <c r="C313" s="261" t="s">
        <v>13</v>
      </c>
      <c r="D313" s="158">
        <v>0</v>
      </c>
      <c r="E313" s="135">
        <v>0</v>
      </c>
      <c r="F313" s="340">
        <f t="shared" si="12"/>
        <v>0</v>
      </c>
      <c r="G313" s="341" t="str">
        <f t="shared" si="11"/>
        <v/>
      </c>
      <c r="H313" s="334"/>
    </row>
    <row r="314" spans="1:8" s="219" customFormat="1" ht="19.5" hidden="1" customHeight="1" x14ac:dyDescent="0.2">
      <c r="A314" s="224" t="s">
        <v>384</v>
      </c>
      <c r="B314" s="267" t="s">
        <v>732</v>
      </c>
      <c r="C314" s="261" t="s">
        <v>13</v>
      </c>
      <c r="D314" s="156"/>
      <c r="E314" s="134">
        <v>0</v>
      </c>
      <c r="F314" s="337">
        <f t="shared" si="12"/>
        <v>0</v>
      </c>
      <c r="G314" s="338" t="str">
        <f t="shared" si="11"/>
        <v/>
      </c>
      <c r="H314" s="332"/>
    </row>
    <row r="315" spans="1:8" s="219" customFormat="1" ht="19.5" hidden="1" customHeight="1" thickBot="1" x14ac:dyDescent="0.25">
      <c r="A315" s="241" t="s">
        <v>385</v>
      </c>
      <c r="B315" s="268" t="s">
        <v>111</v>
      </c>
      <c r="C315" s="269" t="s">
        <v>13</v>
      </c>
      <c r="D315" s="159"/>
      <c r="E315" s="136">
        <v>0</v>
      </c>
      <c r="F315" s="342">
        <f t="shared" si="12"/>
        <v>0</v>
      </c>
      <c r="G315" s="343" t="str">
        <f t="shared" ref="G315" si="13">IFERROR(F315/D315,"")</f>
        <v/>
      </c>
      <c r="H315" s="344"/>
    </row>
    <row r="316" spans="1:8" s="219" customFormat="1" ht="19.5" customHeight="1" thickBot="1" x14ac:dyDescent="0.25">
      <c r="A316" s="216" t="s">
        <v>386</v>
      </c>
      <c r="B316" s="217"/>
      <c r="C316" s="217"/>
      <c r="D316" s="217"/>
      <c r="E316" s="137"/>
      <c r="F316" s="345"/>
      <c r="G316" s="345"/>
      <c r="H316" s="346"/>
    </row>
    <row r="317" spans="1:8" s="193" customFormat="1" ht="24" hidden="1" customHeight="1" x14ac:dyDescent="0.2">
      <c r="A317" s="270" t="s">
        <v>387</v>
      </c>
      <c r="B317" s="271" t="s">
        <v>388</v>
      </c>
      <c r="C317" s="272" t="s">
        <v>290</v>
      </c>
      <c r="D317" s="160" t="s">
        <v>748</v>
      </c>
      <c r="E317" s="138" t="s">
        <v>748</v>
      </c>
      <c r="F317" s="314"/>
      <c r="G317" s="315" t="str">
        <f t="shared" ref="G317:G365" si="14">IFERROR(F317/D317,"")</f>
        <v/>
      </c>
      <c r="H317" s="327"/>
    </row>
    <row r="318" spans="1:8" s="193" customFormat="1" ht="12" hidden="1" customHeight="1" x14ac:dyDescent="0.2">
      <c r="A318" s="224" t="s">
        <v>389</v>
      </c>
      <c r="B318" s="248" t="s">
        <v>390</v>
      </c>
      <c r="C318" s="226" t="s">
        <v>57</v>
      </c>
      <c r="D318" s="161"/>
      <c r="E318" s="139"/>
      <c r="F318" s="316"/>
      <c r="G318" s="317" t="str">
        <f t="shared" si="14"/>
        <v/>
      </c>
      <c r="H318" s="328"/>
    </row>
    <row r="319" spans="1:8" s="193" customFormat="1" ht="12" hidden="1" customHeight="1" x14ac:dyDescent="0.2">
      <c r="A319" s="224" t="s">
        <v>391</v>
      </c>
      <c r="B319" s="248" t="s">
        <v>392</v>
      </c>
      <c r="C319" s="226" t="s">
        <v>393</v>
      </c>
      <c r="D319" s="161"/>
      <c r="E319" s="139"/>
      <c r="F319" s="316"/>
      <c r="G319" s="317" t="str">
        <f t="shared" si="14"/>
        <v/>
      </c>
      <c r="H319" s="328"/>
    </row>
    <row r="320" spans="1:8" s="193" customFormat="1" ht="12" hidden="1" customHeight="1" x14ac:dyDescent="0.2">
      <c r="A320" s="224" t="s">
        <v>394</v>
      </c>
      <c r="B320" s="248" t="s">
        <v>395</v>
      </c>
      <c r="C320" s="226" t="s">
        <v>57</v>
      </c>
      <c r="D320" s="161"/>
      <c r="E320" s="139"/>
      <c r="F320" s="316"/>
      <c r="G320" s="317" t="str">
        <f t="shared" si="14"/>
        <v/>
      </c>
      <c r="H320" s="328"/>
    </row>
    <row r="321" spans="1:8" s="193" customFormat="1" ht="12" hidden="1" customHeight="1" x14ac:dyDescent="0.2">
      <c r="A321" s="224" t="s">
        <v>396</v>
      </c>
      <c r="B321" s="248" t="s">
        <v>397</v>
      </c>
      <c r="C321" s="226" t="s">
        <v>393</v>
      </c>
      <c r="D321" s="161"/>
      <c r="E321" s="139"/>
      <c r="F321" s="316"/>
      <c r="G321" s="317" t="str">
        <f t="shared" si="14"/>
        <v/>
      </c>
      <c r="H321" s="328"/>
    </row>
    <row r="322" spans="1:8" s="193" customFormat="1" ht="12" hidden="1" customHeight="1" x14ac:dyDescent="0.2">
      <c r="A322" s="224" t="s">
        <v>398</v>
      </c>
      <c r="B322" s="248" t="s">
        <v>399</v>
      </c>
      <c r="C322" s="226" t="s">
        <v>400</v>
      </c>
      <c r="D322" s="161"/>
      <c r="E322" s="139"/>
      <c r="F322" s="316"/>
      <c r="G322" s="317" t="str">
        <f t="shared" si="14"/>
        <v/>
      </c>
      <c r="H322" s="328"/>
    </row>
    <row r="323" spans="1:8" s="193" customFormat="1" ht="12" hidden="1" customHeight="1" x14ac:dyDescent="0.2">
      <c r="A323" s="224" t="s">
        <v>401</v>
      </c>
      <c r="B323" s="248" t="s">
        <v>402</v>
      </c>
      <c r="C323" s="226" t="s">
        <v>290</v>
      </c>
      <c r="D323" s="161" t="s">
        <v>748</v>
      </c>
      <c r="E323" s="139" t="s">
        <v>748</v>
      </c>
      <c r="F323" s="316"/>
      <c r="G323" s="317" t="str">
        <f t="shared" si="14"/>
        <v/>
      </c>
      <c r="H323" s="328"/>
    </row>
    <row r="324" spans="1:8" s="193" customFormat="1" ht="12" hidden="1" customHeight="1" x14ac:dyDescent="0.2">
      <c r="A324" s="224" t="s">
        <v>403</v>
      </c>
      <c r="B324" s="232" t="s">
        <v>404</v>
      </c>
      <c r="C324" s="226" t="s">
        <v>400</v>
      </c>
      <c r="D324" s="161"/>
      <c r="E324" s="139"/>
      <c r="F324" s="316"/>
      <c r="G324" s="317" t="str">
        <f t="shared" si="14"/>
        <v/>
      </c>
      <c r="H324" s="328"/>
    </row>
    <row r="325" spans="1:8" s="193" customFormat="1" ht="12" hidden="1" customHeight="1" x14ac:dyDescent="0.2">
      <c r="A325" s="224" t="s">
        <v>405</v>
      </c>
      <c r="B325" s="232" t="s">
        <v>406</v>
      </c>
      <c r="C325" s="226" t="s">
        <v>407</v>
      </c>
      <c r="D325" s="161"/>
      <c r="E325" s="139"/>
      <c r="F325" s="316"/>
      <c r="G325" s="317" t="str">
        <f t="shared" si="14"/>
        <v/>
      </c>
      <c r="H325" s="328"/>
    </row>
    <row r="326" spans="1:8" s="193" customFormat="1" ht="12" hidden="1" customHeight="1" x14ac:dyDescent="0.2">
      <c r="A326" s="224" t="s">
        <v>408</v>
      </c>
      <c r="B326" s="248" t="s">
        <v>409</v>
      </c>
      <c r="C326" s="226" t="s">
        <v>290</v>
      </c>
      <c r="D326" s="161" t="s">
        <v>748</v>
      </c>
      <c r="E326" s="139" t="s">
        <v>748</v>
      </c>
      <c r="F326" s="316"/>
      <c r="G326" s="317" t="str">
        <f t="shared" si="14"/>
        <v/>
      </c>
      <c r="H326" s="328"/>
    </row>
    <row r="327" spans="1:8" s="193" customFormat="1" ht="12" hidden="1" customHeight="1" x14ac:dyDescent="0.2">
      <c r="A327" s="224" t="s">
        <v>410</v>
      </c>
      <c r="B327" s="232" t="s">
        <v>404</v>
      </c>
      <c r="C327" s="226" t="s">
        <v>400</v>
      </c>
      <c r="D327" s="161"/>
      <c r="E327" s="139"/>
      <c r="F327" s="316"/>
      <c r="G327" s="317" t="str">
        <f t="shared" si="14"/>
        <v/>
      </c>
      <c r="H327" s="328"/>
    </row>
    <row r="328" spans="1:8" s="193" customFormat="1" ht="12" hidden="1" customHeight="1" x14ac:dyDescent="0.2">
      <c r="A328" s="224" t="s">
        <v>411</v>
      </c>
      <c r="B328" s="232" t="s">
        <v>412</v>
      </c>
      <c r="C328" s="226" t="s">
        <v>57</v>
      </c>
      <c r="D328" s="161"/>
      <c r="E328" s="139"/>
      <c r="F328" s="316"/>
      <c r="G328" s="317" t="str">
        <f t="shared" si="14"/>
        <v/>
      </c>
      <c r="H328" s="328"/>
    </row>
    <row r="329" spans="1:8" s="193" customFormat="1" ht="12" hidden="1" customHeight="1" x14ac:dyDescent="0.2">
      <c r="A329" s="224" t="s">
        <v>413</v>
      </c>
      <c r="B329" s="232" t="s">
        <v>406</v>
      </c>
      <c r="C329" s="226" t="s">
        <v>407</v>
      </c>
      <c r="D329" s="161"/>
      <c r="E329" s="139"/>
      <c r="F329" s="316"/>
      <c r="G329" s="317" t="str">
        <f t="shared" si="14"/>
        <v/>
      </c>
      <c r="H329" s="328"/>
    </row>
    <row r="330" spans="1:8" s="193" customFormat="1" ht="12" hidden="1" customHeight="1" x14ac:dyDescent="0.2">
      <c r="A330" s="224" t="s">
        <v>414</v>
      </c>
      <c r="B330" s="248" t="s">
        <v>415</v>
      </c>
      <c r="C330" s="226" t="s">
        <v>290</v>
      </c>
      <c r="D330" s="161" t="s">
        <v>748</v>
      </c>
      <c r="E330" s="139" t="s">
        <v>748</v>
      </c>
      <c r="F330" s="316"/>
      <c r="G330" s="317" t="str">
        <f t="shared" si="14"/>
        <v/>
      </c>
      <c r="H330" s="328"/>
    </row>
    <row r="331" spans="1:8" s="193" customFormat="1" ht="12" hidden="1" customHeight="1" x14ac:dyDescent="0.2">
      <c r="A331" s="224" t="s">
        <v>416</v>
      </c>
      <c r="B331" s="232" t="s">
        <v>404</v>
      </c>
      <c r="C331" s="226" t="s">
        <v>400</v>
      </c>
      <c r="D331" s="161"/>
      <c r="E331" s="139"/>
      <c r="F331" s="316"/>
      <c r="G331" s="317" t="str">
        <f t="shared" si="14"/>
        <v/>
      </c>
      <c r="H331" s="328"/>
    </row>
    <row r="332" spans="1:8" s="193" customFormat="1" ht="12" hidden="1" customHeight="1" x14ac:dyDescent="0.2">
      <c r="A332" s="224" t="s">
        <v>417</v>
      </c>
      <c r="B332" s="232" t="s">
        <v>406</v>
      </c>
      <c r="C332" s="226" t="s">
        <v>407</v>
      </c>
      <c r="D332" s="161"/>
      <c r="E332" s="139"/>
      <c r="F332" s="316"/>
      <c r="G332" s="317" t="str">
        <f t="shared" si="14"/>
        <v/>
      </c>
      <c r="H332" s="328"/>
    </row>
    <row r="333" spans="1:8" s="193" customFormat="1" ht="12" hidden="1" customHeight="1" x14ac:dyDescent="0.2">
      <c r="A333" s="224" t="s">
        <v>418</v>
      </c>
      <c r="B333" s="248" t="s">
        <v>419</v>
      </c>
      <c r="C333" s="226" t="s">
        <v>290</v>
      </c>
      <c r="D333" s="161" t="s">
        <v>748</v>
      </c>
      <c r="E333" s="139" t="s">
        <v>748</v>
      </c>
      <c r="F333" s="316"/>
      <c r="G333" s="317" t="str">
        <f t="shared" si="14"/>
        <v/>
      </c>
      <c r="H333" s="328"/>
    </row>
    <row r="334" spans="1:8" s="193" customFormat="1" ht="12" hidden="1" customHeight="1" x14ac:dyDescent="0.2">
      <c r="A334" s="224" t="s">
        <v>420</v>
      </c>
      <c r="B334" s="232" t="s">
        <v>404</v>
      </c>
      <c r="C334" s="226" t="s">
        <v>400</v>
      </c>
      <c r="D334" s="161"/>
      <c r="E334" s="139"/>
      <c r="F334" s="316"/>
      <c r="G334" s="317" t="str">
        <f t="shared" si="14"/>
        <v/>
      </c>
      <c r="H334" s="328"/>
    </row>
    <row r="335" spans="1:8" s="193" customFormat="1" ht="12" hidden="1" customHeight="1" x14ac:dyDescent="0.2">
      <c r="A335" s="224" t="s">
        <v>421</v>
      </c>
      <c r="B335" s="232" t="s">
        <v>412</v>
      </c>
      <c r="C335" s="226" t="s">
        <v>57</v>
      </c>
      <c r="D335" s="161"/>
      <c r="E335" s="139"/>
      <c r="F335" s="316"/>
      <c r="G335" s="317" t="str">
        <f t="shared" si="14"/>
        <v/>
      </c>
      <c r="H335" s="328"/>
    </row>
    <row r="336" spans="1:8" s="193" customFormat="1" ht="12" hidden="1" customHeight="1" x14ac:dyDescent="0.2">
      <c r="A336" s="224" t="s">
        <v>422</v>
      </c>
      <c r="B336" s="232" t="s">
        <v>406</v>
      </c>
      <c r="C336" s="226" t="s">
        <v>407</v>
      </c>
      <c r="D336" s="161"/>
      <c r="E336" s="139"/>
      <c r="F336" s="316"/>
      <c r="G336" s="317" t="str">
        <f t="shared" si="14"/>
        <v/>
      </c>
      <c r="H336" s="328"/>
    </row>
    <row r="337" spans="1:8" s="193" customFormat="1" ht="12" hidden="1" customHeight="1" x14ac:dyDescent="0.2">
      <c r="A337" s="270" t="s">
        <v>423</v>
      </c>
      <c r="B337" s="273" t="s">
        <v>424</v>
      </c>
      <c r="C337" s="272" t="s">
        <v>290</v>
      </c>
      <c r="D337" s="161" t="s">
        <v>748</v>
      </c>
      <c r="E337" s="139" t="s">
        <v>748</v>
      </c>
      <c r="F337" s="316"/>
      <c r="G337" s="317" t="str">
        <f t="shared" si="14"/>
        <v/>
      </c>
      <c r="H337" s="328"/>
    </row>
    <row r="338" spans="1:8" s="193" customFormat="1" ht="24" hidden="1" customHeight="1" x14ac:dyDescent="0.2">
      <c r="A338" s="231" t="s">
        <v>425</v>
      </c>
      <c r="B338" s="233" t="s">
        <v>426</v>
      </c>
      <c r="C338" s="234" t="s">
        <v>400</v>
      </c>
      <c r="D338" s="162">
        <v>0</v>
      </c>
      <c r="E338" s="139"/>
      <c r="F338" s="316"/>
      <c r="G338" s="317" t="str">
        <f t="shared" si="14"/>
        <v/>
      </c>
      <c r="H338" s="328"/>
    </row>
    <row r="339" spans="1:8" s="193" customFormat="1" ht="24" hidden="1" customHeight="1" x14ac:dyDescent="0.2">
      <c r="A339" s="224" t="s">
        <v>427</v>
      </c>
      <c r="B339" s="232" t="s">
        <v>428</v>
      </c>
      <c r="C339" s="226" t="s">
        <v>400</v>
      </c>
      <c r="D339" s="161"/>
      <c r="E339" s="139"/>
      <c r="F339" s="316"/>
      <c r="G339" s="317" t="str">
        <f t="shared" si="14"/>
        <v/>
      </c>
      <c r="H339" s="328"/>
    </row>
    <row r="340" spans="1:8" s="193" customFormat="1" ht="12" hidden="1" customHeight="1" x14ac:dyDescent="0.2">
      <c r="A340" s="224" t="s">
        <v>429</v>
      </c>
      <c r="B340" s="267" t="s">
        <v>430</v>
      </c>
      <c r="C340" s="226" t="s">
        <v>400</v>
      </c>
      <c r="D340" s="163"/>
      <c r="E340" s="139"/>
      <c r="F340" s="316"/>
      <c r="G340" s="317" t="str">
        <f t="shared" si="14"/>
        <v/>
      </c>
      <c r="H340" s="328"/>
    </row>
    <row r="341" spans="1:8" s="193" customFormat="1" ht="12" hidden="1" customHeight="1" x14ac:dyDescent="0.2">
      <c r="A341" s="224" t="s">
        <v>431</v>
      </c>
      <c r="B341" s="267" t="s">
        <v>432</v>
      </c>
      <c r="C341" s="226" t="s">
        <v>400</v>
      </c>
      <c r="D341" s="163"/>
      <c r="E341" s="139"/>
      <c r="F341" s="316"/>
      <c r="G341" s="317" t="str">
        <f t="shared" si="14"/>
        <v/>
      </c>
      <c r="H341" s="328"/>
    </row>
    <row r="342" spans="1:8" s="193" customFormat="1" ht="24" hidden="1" customHeight="1" x14ac:dyDescent="0.2">
      <c r="A342" s="231" t="s">
        <v>433</v>
      </c>
      <c r="B342" s="233" t="s">
        <v>434</v>
      </c>
      <c r="C342" s="234" t="s">
        <v>400</v>
      </c>
      <c r="D342" s="162"/>
      <c r="E342" s="139"/>
      <c r="F342" s="316"/>
      <c r="G342" s="317" t="str">
        <f t="shared" si="14"/>
        <v/>
      </c>
      <c r="H342" s="328"/>
    </row>
    <row r="343" spans="1:8" s="193" customFormat="1" ht="12" hidden="1" customHeight="1" x14ac:dyDescent="0.2">
      <c r="A343" s="231" t="s">
        <v>435</v>
      </c>
      <c r="B343" s="233" t="s">
        <v>749</v>
      </c>
      <c r="C343" s="234" t="s">
        <v>57</v>
      </c>
      <c r="D343" s="162">
        <v>0</v>
      </c>
      <c r="E343" s="139"/>
      <c r="F343" s="316"/>
      <c r="G343" s="317" t="str">
        <f t="shared" si="14"/>
        <v/>
      </c>
      <c r="H343" s="328"/>
    </row>
    <row r="344" spans="1:8" s="193" customFormat="1" ht="24" hidden="1" customHeight="1" x14ac:dyDescent="0.2">
      <c r="A344" s="224" t="s">
        <v>436</v>
      </c>
      <c r="B344" s="232" t="s">
        <v>437</v>
      </c>
      <c r="C344" s="226" t="s">
        <v>57</v>
      </c>
      <c r="D344" s="161"/>
      <c r="E344" s="139"/>
      <c r="F344" s="316"/>
      <c r="G344" s="317" t="str">
        <f t="shared" si="14"/>
        <v/>
      </c>
      <c r="H344" s="328"/>
    </row>
    <row r="345" spans="1:8" s="193" customFormat="1" ht="12" hidden="1" customHeight="1" x14ac:dyDescent="0.2">
      <c r="A345" s="224" t="s">
        <v>438</v>
      </c>
      <c r="B345" s="267" t="s">
        <v>430</v>
      </c>
      <c r="C345" s="226" t="s">
        <v>57</v>
      </c>
      <c r="D345" s="163"/>
      <c r="E345" s="139"/>
      <c r="F345" s="316"/>
      <c r="G345" s="317" t="str">
        <f t="shared" si="14"/>
        <v/>
      </c>
      <c r="H345" s="328"/>
    </row>
    <row r="346" spans="1:8" s="193" customFormat="1" ht="12" hidden="1" customHeight="1" x14ac:dyDescent="0.2">
      <c r="A346" s="224" t="s">
        <v>439</v>
      </c>
      <c r="B346" s="267" t="s">
        <v>432</v>
      </c>
      <c r="C346" s="226" t="s">
        <v>57</v>
      </c>
      <c r="D346" s="163"/>
      <c r="E346" s="139"/>
      <c r="F346" s="316"/>
      <c r="G346" s="317" t="str">
        <f t="shared" si="14"/>
        <v/>
      </c>
      <c r="H346" s="328"/>
    </row>
    <row r="347" spans="1:8" s="193" customFormat="1" ht="12" hidden="1" customHeight="1" x14ac:dyDescent="0.2">
      <c r="A347" s="231" t="s">
        <v>440</v>
      </c>
      <c r="B347" s="233" t="s">
        <v>441</v>
      </c>
      <c r="C347" s="234" t="s">
        <v>442</v>
      </c>
      <c r="D347" s="155"/>
      <c r="E347" s="139"/>
      <c r="F347" s="316"/>
      <c r="G347" s="317" t="str">
        <f t="shared" si="14"/>
        <v/>
      </c>
      <c r="H347" s="328"/>
    </row>
    <row r="348" spans="1:8" s="193" customFormat="1" ht="24" hidden="1" customHeight="1" x14ac:dyDescent="0.2">
      <c r="A348" s="231" t="s">
        <v>443</v>
      </c>
      <c r="B348" s="233" t="s">
        <v>750</v>
      </c>
      <c r="C348" s="234" t="s">
        <v>730</v>
      </c>
      <c r="D348" s="194"/>
      <c r="E348" s="145"/>
      <c r="F348" s="347"/>
      <c r="G348" s="348" t="str">
        <f t="shared" si="14"/>
        <v/>
      </c>
      <c r="H348" s="328"/>
    </row>
    <row r="349" spans="1:8" s="193" customFormat="1" ht="12" x14ac:dyDescent="0.2">
      <c r="A349" s="224" t="s">
        <v>444</v>
      </c>
      <c r="B349" s="263" t="s">
        <v>445</v>
      </c>
      <c r="C349" s="226" t="s">
        <v>290</v>
      </c>
      <c r="D349" s="160" t="s">
        <v>748</v>
      </c>
      <c r="E349" s="138" t="s">
        <v>748</v>
      </c>
      <c r="F349" s="314" t="s">
        <v>748</v>
      </c>
      <c r="G349" s="315" t="s">
        <v>748</v>
      </c>
      <c r="H349" s="328"/>
    </row>
    <row r="350" spans="1:8" s="193" customFormat="1" ht="12" x14ac:dyDescent="0.2">
      <c r="A350" s="224" t="s">
        <v>446</v>
      </c>
      <c r="B350" s="248" t="s">
        <v>447</v>
      </c>
      <c r="C350" s="226" t="s">
        <v>400</v>
      </c>
      <c r="D350" s="66">
        <v>105.577</v>
      </c>
      <c r="E350" s="67">
        <v>99.474244999999996</v>
      </c>
      <c r="F350" s="67">
        <f t="shared" ref="F350:F365" si="15">E350-D350</f>
        <v>-6.1027550000000019</v>
      </c>
      <c r="G350" s="148">
        <f t="shared" ref="G350:G352" si="16">IF(D350=0,0,(F350/D350)*100)</f>
        <v>-5.780383037972288</v>
      </c>
      <c r="H350" s="328"/>
    </row>
    <row r="351" spans="1:8" s="193" customFormat="1" ht="12" hidden="1" x14ac:dyDescent="0.2">
      <c r="A351" s="224" t="s">
        <v>448</v>
      </c>
      <c r="B351" s="248" t="s">
        <v>449</v>
      </c>
      <c r="C351" s="226" t="s">
        <v>393</v>
      </c>
      <c r="D351" s="66"/>
      <c r="E351" s="67"/>
      <c r="F351" s="67">
        <f t="shared" si="15"/>
        <v>0</v>
      </c>
      <c r="G351" s="148">
        <f t="shared" si="16"/>
        <v>0</v>
      </c>
      <c r="H351" s="328"/>
    </row>
    <row r="352" spans="1:8" s="193" customFormat="1" ht="36" x14ac:dyDescent="0.2">
      <c r="A352" s="224" t="s">
        <v>450</v>
      </c>
      <c r="B352" s="248" t="s">
        <v>751</v>
      </c>
      <c r="C352" s="226" t="s">
        <v>730</v>
      </c>
      <c r="D352" s="66">
        <v>151.95244654079414</v>
      </c>
      <c r="E352" s="67">
        <v>138.82951588999987</v>
      </c>
      <c r="F352" s="67">
        <f t="shared" si="15"/>
        <v>-13.122930650794274</v>
      </c>
      <c r="G352" s="148">
        <f t="shared" si="16"/>
        <v>-8.6362088597706173</v>
      </c>
      <c r="H352" s="328"/>
    </row>
    <row r="353" spans="1:8" s="193" customFormat="1" ht="24" hidden="1" customHeight="1" x14ac:dyDescent="0.2">
      <c r="A353" s="224" t="s">
        <v>451</v>
      </c>
      <c r="B353" s="248" t="s">
        <v>452</v>
      </c>
      <c r="C353" s="226" t="s">
        <v>730</v>
      </c>
      <c r="D353" s="161"/>
      <c r="E353" s="139"/>
      <c r="F353" s="316">
        <f t="shared" si="15"/>
        <v>0</v>
      </c>
      <c r="G353" s="317" t="str">
        <f t="shared" si="14"/>
        <v/>
      </c>
      <c r="H353" s="328"/>
    </row>
    <row r="354" spans="1:8" s="193" customFormat="1" ht="12" hidden="1" customHeight="1" x14ac:dyDescent="0.2">
      <c r="A354" s="224" t="s">
        <v>453</v>
      </c>
      <c r="B354" s="263" t="s">
        <v>454</v>
      </c>
      <c r="C354" s="274" t="s">
        <v>290</v>
      </c>
      <c r="D354" s="161"/>
      <c r="E354" s="139"/>
      <c r="F354" s="316">
        <f t="shared" si="15"/>
        <v>0</v>
      </c>
      <c r="G354" s="317" t="str">
        <f t="shared" si="14"/>
        <v/>
      </c>
      <c r="H354" s="328"/>
    </row>
    <row r="355" spans="1:8" s="193" customFormat="1" ht="18" hidden="1" customHeight="1" x14ac:dyDescent="0.2">
      <c r="A355" s="224" t="s">
        <v>455</v>
      </c>
      <c r="B355" s="248" t="s">
        <v>456</v>
      </c>
      <c r="C355" s="226" t="s">
        <v>57</v>
      </c>
      <c r="D355" s="161"/>
      <c r="E355" s="139"/>
      <c r="F355" s="316">
        <f t="shared" si="15"/>
        <v>0</v>
      </c>
      <c r="G355" s="317" t="str">
        <f t="shared" si="14"/>
        <v/>
      </c>
      <c r="H355" s="328"/>
    </row>
    <row r="356" spans="1:8" s="193" customFormat="1" ht="36" hidden="1" customHeight="1" x14ac:dyDescent="0.2">
      <c r="A356" s="224" t="s">
        <v>457</v>
      </c>
      <c r="B356" s="232" t="s">
        <v>458</v>
      </c>
      <c r="C356" s="226" t="s">
        <v>57</v>
      </c>
      <c r="D356" s="161"/>
      <c r="E356" s="139"/>
      <c r="F356" s="316">
        <f t="shared" si="15"/>
        <v>0</v>
      </c>
      <c r="G356" s="317" t="str">
        <f t="shared" si="14"/>
        <v/>
      </c>
      <c r="H356" s="328"/>
    </row>
    <row r="357" spans="1:8" s="193" customFormat="1" ht="36" hidden="1" customHeight="1" x14ac:dyDescent="0.2">
      <c r="A357" s="224" t="s">
        <v>459</v>
      </c>
      <c r="B357" s="232" t="s">
        <v>460</v>
      </c>
      <c r="C357" s="226" t="s">
        <v>57</v>
      </c>
      <c r="D357" s="161"/>
      <c r="E357" s="139"/>
      <c r="F357" s="316">
        <f t="shared" si="15"/>
        <v>0</v>
      </c>
      <c r="G357" s="317" t="str">
        <f t="shared" si="14"/>
        <v/>
      </c>
      <c r="H357" s="328"/>
    </row>
    <row r="358" spans="1:8" s="193" customFormat="1" ht="24" hidden="1" customHeight="1" x14ac:dyDescent="0.2">
      <c r="A358" s="224" t="s">
        <v>461</v>
      </c>
      <c r="B358" s="232" t="s">
        <v>462</v>
      </c>
      <c r="C358" s="226" t="s">
        <v>57</v>
      </c>
      <c r="D358" s="161"/>
      <c r="E358" s="139"/>
      <c r="F358" s="316">
        <f t="shared" si="15"/>
        <v>0</v>
      </c>
      <c r="G358" s="317" t="str">
        <f t="shared" si="14"/>
        <v/>
      </c>
      <c r="H358" s="328"/>
    </row>
    <row r="359" spans="1:8" s="193" customFormat="1" ht="12" hidden="1" customHeight="1" x14ac:dyDescent="0.2">
      <c r="A359" s="224" t="s">
        <v>463</v>
      </c>
      <c r="B359" s="248" t="s">
        <v>464</v>
      </c>
      <c r="C359" s="226" t="s">
        <v>400</v>
      </c>
      <c r="D359" s="161"/>
      <c r="E359" s="139"/>
      <c r="F359" s="316">
        <f t="shared" si="15"/>
        <v>0</v>
      </c>
      <c r="G359" s="317" t="str">
        <f t="shared" si="14"/>
        <v/>
      </c>
      <c r="H359" s="328"/>
    </row>
    <row r="360" spans="1:8" s="193" customFormat="1" ht="24" hidden="1" customHeight="1" x14ac:dyDescent="0.2">
      <c r="A360" s="224" t="s">
        <v>465</v>
      </c>
      <c r="B360" s="232" t="s">
        <v>466</v>
      </c>
      <c r="C360" s="226" t="s">
        <v>400</v>
      </c>
      <c r="D360" s="161"/>
      <c r="E360" s="139"/>
      <c r="F360" s="316">
        <f t="shared" si="15"/>
        <v>0</v>
      </c>
      <c r="G360" s="317" t="str">
        <f t="shared" si="14"/>
        <v/>
      </c>
      <c r="H360" s="328"/>
    </row>
    <row r="361" spans="1:8" s="193" customFormat="1" ht="12" hidden="1" customHeight="1" x14ac:dyDescent="0.2">
      <c r="A361" s="224" t="s">
        <v>467</v>
      </c>
      <c r="B361" s="232" t="s">
        <v>468</v>
      </c>
      <c r="C361" s="226" t="s">
        <v>400</v>
      </c>
      <c r="D361" s="161"/>
      <c r="E361" s="139"/>
      <c r="F361" s="316">
        <f t="shared" si="15"/>
        <v>0</v>
      </c>
      <c r="G361" s="317" t="str">
        <f t="shared" si="14"/>
        <v/>
      </c>
      <c r="H361" s="328"/>
    </row>
    <row r="362" spans="1:8" s="193" customFormat="1" ht="24" hidden="1" customHeight="1" x14ac:dyDescent="0.2">
      <c r="A362" s="224" t="s">
        <v>469</v>
      </c>
      <c r="B362" s="248" t="s">
        <v>470</v>
      </c>
      <c r="C362" s="226" t="s">
        <v>730</v>
      </c>
      <c r="D362" s="161"/>
      <c r="E362" s="139"/>
      <c r="F362" s="316">
        <f t="shared" si="15"/>
        <v>0</v>
      </c>
      <c r="G362" s="317" t="str">
        <f t="shared" si="14"/>
        <v/>
      </c>
      <c r="H362" s="328"/>
    </row>
    <row r="363" spans="1:8" s="193" customFormat="1" ht="12" hidden="1" customHeight="1" x14ac:dyDescent="0.2">
      <c r="A363" s="224" t="s">
        <v>471</v>
      </c>
      <c r="B363" s="232" t="s">
        <v>752</v>
      </c>
      <c r="C363" s="226" t="s">
        <v>730</v>
      </c>
      <c r="D363" s="161"/>
      <c r="E363" s="139"/>
      <c r="F363" s="316">
        <f t="shared" si="15"/>
        <v>0</v>
      </c>
      <c r="G363" s="317" t="str">
        <f t="shared" si="14"/>
        <v/>
      </c>
      <c r="H363" s="328"/>
    </row>
    <row r="364" spans="1:8" s="193" customFormat="1" ht="12" hidden="1" customHeight="1" x14ac:dyDescent="0.2">
      <c r="A364" s="224" t="s">
        <v>472</v>
      </c>
      <c r="B364" s="232" t="s">
        <v>111</v>
      </c>
      <c r="C364" s="226" t="s">
        <v>730</v>
      </c>
      <c r="D364" s="161"/>
      <c r="E364" s="139"/>
      <c r="F364" s="316">
        <f t="shared" si="15"/>
        <v>0</v>
      </c>
      <c r="G364" s="317" t="str">
        <f t="shared" si="14"/>
        <v/>
      </c>
      <c r="H364" s="328"/>
    </row>
    <row r="365" spans="1:8" s="193" customFormat="1" ht="12.75" customHeight="1" thickBot="1" x14ac:dyDescent="0.25">
      <c r="A365" s="241" t="s">
        <v>473</v>
      </c>
      <c r="B365" s="275" t="s">
        <v>474</v>
      </c>
      <c r="C365" s="243" t="s">
        <v>753</v>
      </c>
      <c r="D365" s="164">
        <v>39</v>
      </c>
      <c r="E365" s="140">
        <v>35</v>
      </c>
      <c r="F365" s="318">
        <f t="shared" si="15"/>
        <v>-4</v>
      </c>
      <c r="G365" s="184">
        <f t="shared" ref="G365" si="17">IF(D365=0,0,(F365/D365)*100)</f>
        <v>-10.256410256410255</v>
      </c>
      <c r="H365" s="330"/>
    </row>
    <row r="366" spans="1:8" s="193" customFormat="1" ht="19.5" customHeight="1" thickBot="1" x14ac:dyDescent="0.25">
      <c r="A366" s="276" t="s">
        <v>754</v>
      </c>
      <c r="B366" s="277"/>
      <c r="C366" s="277"/>
      <c r="D366" s="277"/>
      <c r="E366" s="137"/>
      <c r="F366" s="345"/>
      <c r="G366" s="345"/>
      <c r="H366" s="346"/>
    </row>
    <row r="367" spans="1:8" s="193" customFormat="1" ht="12" customHeight="1" x14ac:dyDescent="0.2">
      <c r="A367" s="278" t="s">
        <v>80</v>
      </c>
      <c r="B367" s="279" t="s">
        <v>81</v>
      </c>
      <c r="C367" s="280" t="s">
        <v>82</v>
      </c>
      <c r="D367" s="185" t="s">
        <v>779</v>
      </c>
      <c r="E367" s="186"/>
      <c r="F367" s="187" t="s">
        <v>711</v>
      </c>
      <c r="G367" s="188"/>
      <c r="H367" s="281" t="s">
        <v>712</v>
      </c>
    </row>
    <row r="368" spans="1:8" s="193" customFormat="1" ht="44.25" customHeight="1" x14ac:dyDescent="0.2">
      <c r="A368" s="282"/>
      <c r="B368" s="283"/>
      <c r="C368" s="284"/>
      <c r="D368" s="165" t="s">
        <v>3</v>
      </c>
      <c r="E368" s="135" t="s">
        <v>9</v>
      </c>
      <c r="F368" s="189" t="s">
        <v>83</v>
      </c>
      <c r="G368" s="190" t="s">
        <v>84</v>
      </c>
      <c r="H368" s="285"/>
    </row>
    <row r="369" spans="1:12" s="193" customFormat="1" ht="12.75" thickBot="1" x14ac:dyDescent="0.25">
      <c r="A369" s="286">
        <v>1</v>
      </c>
      <c r="B369" s="287">
        <v>2</v>
      </c>
      <c r="C369" s="288">
        <v>3</v>
      </c>
      <c r="D369" s="166">
        <v>4</v>
      </c>
      <c r="E369" s="141">
        <v>5</v>
      </c>
      <c r="F369" s="191">
        <v>6</v>
      </c>
      <c r="G369" s="192">
        <v>7</v>
      </c>
      <c r="H369" s="289">
        <v>8</v>
      </c>
    </row>
    <row r="370" spans="1:12" s="193" customFormat="1" ht="30.75" customHeight="1" x14ac:dyDescent="0.2">
      <c r="A370" s="290" t="s">
        <v>755</v>
      </c>
      <c r="B370" s="291"/>
      <c r="C370" s="272" t="s">
        <v>730</v>
      </c>
      <c r="D370" s="349">
        <f>D371</f>
        <v>4.851</v>
      </c>
      <c r="E370" s="350">
        <v>1.64934</v>
      </c>
      <c r="F370" s="130">
        <f t="shared" ref="F370:F405" si="18">E370-D370</f>
        <v>-3.20166</v>
      </c>
      <c r="G370" s="182">
        <f t="shared" ref="G370:G405" si="19">IF(D370=0,0,(F370/D370)*100)</f>
        <v>-66</v>
      </c>
      <c r="H370" s="327"/>
      <c r="L370" s="292"/>
    </row>
    <row r="371" spans="1:12" s="193" customFormat="1" ht="12" x14ac:dyDescent="0.2">
      <c r="A371" s="231" t="s">
        <v>86</v>
      </c>
      <c r="B371" s="293" t="s">
        <v>475</v>
      </c>
      <c r="C371" s="234" t="s">
        <v>730</v>
      </c>
      <c r="D371" s="169">
        <f>D372+D396</f>
        <v>4.851</v>
      </c>
      <c r="E371" s="351">
        <v>1.64934</v>
      </c>
      <c r="F371" s="67">
        <f t="shared" si="18"/>
        <v>-3.20166</v>
      </c>
      <c r="G371" s="148">
        <f t="shared" si="19"/>
        <v>-66</v>
      </c>
      <c r="H371" s="352"/>
      <c r="I371" s="292"/>
      <c r="J371" s="292"/>
      <c r="K371" s="292"/>
      <c r="L371" s="292"/>
    </row>
    <row r="372" spans="1:12" s="193" customFormat="1" ht="12" x14ac:dyDescent="0.2">
      <c r="A372" s="231" t="s">
        <v>87</v>
      </c>
      <c r="B372" s="233" t="s">
        <v>476</v>
      </c>
      <c r="C372" s="234" t="s">
        <v>730</v>
      </c>
      <c r="D372" s="169">
        <f>D373</f>
        <v>4.5890501179061056</v>
      </c>
      <c r="E372" s="351">
        <v>1.3873901179061061</v>
      </c>
      <c r="F372" s="67">
        <f t="shared" si="18"/>
        <v>-3.2016599999999995</v>
      </c>
      <c r="G372" s="148">
        <f t="shared" si="19"/>
        <v>-69.767379255837255</v>
      </c>
      <c r="H372" s="352"/>
      <c r="I372" s="292"/>
      <c r="J372" s="292"/>
      <c r="K372" s="292"/>
      <c r="L372" s="292"/>
    </row>
    <row r="373" spans="1:12" s="193" customFormat="1" ht="24" x14ac:dyDescent="0.2">
      <c r="A373" s="224" t="s">
        <v>88</v>
      </c>
      <c r="B373" s="232" t="s">
        <v>477</v>
      </c>
      <c r="C373" s="226" t="s">
        <v>730</v>
      </c>
      <c r="D373" s="168">
        <f>D386</f>
        <v>4.5890501179061056</v>
      </c>
      <c r="E373" s="316">
        <v>1.3873901179061061</v>
      </c>
      <c r="F373" s="67">
        <f t="shared" si="18"/>
        <v>-3.2016599999999995</v>
      </c>
      <c r="G373" s="148">
        <f t="shared" si="19"/>
        <v>-69.767379255837255</v>
      </c>
      <c r="H373" s="352"/>
      <c r="I373" s="292"/>
      <c r="J373" s="292"/>
      <c r="K373" s="292"/>
      <c r="L373" s="292"/>
    </row>
    <row r="374" spans="1:12" s="193" customFormat="1" ht="12" hidden="1" customHeight="1" x14ac:dyDescent="0.2">
      <c r="A374" s="224" t="s">
        <v>478</v>
      </c>
      <c r="B374" s="235" t="s">
        <v>479</v>
      </c>
      <c r="C374" s="226" t="s">
        <v>730</v>
      </c>
      <c r="D374" s="168">
        <v>0</v>
      </c>
      <c r="E374" s="316">
        <v>0</v>
      </c>
      <c r="F374" s="67">
        <f t="shared" si="18"/>
        <v>0</v>
      </c>
      <c r="G374" s="148">
        <f t="shared" si="19"/>
        <v>0</v>
      </c>
      <c r="H374" s="328"/>
    </row>
    <row r="375" spans="1:12" s="193" customFormat="1" ht="24" hidden="1" customHeight="1" x14ac:dyDescent="0.2">
      <c r="A375" s="224" t="s">
        <v>480</v>
      </c>
      <c r="B375" s="236" t="s">
        <v>89</v>
      </c>
      <c r="C375" s="226" t="s">
        <v>730</v>
      </c>
      <c r="D375" s="168"/>
      <c r="E375" s="316"/>
      <c r="F375" s="67">
        <f t="shared" si="18"/>
        <v>0</v>
      </c>
      <c r="G375" s="148">
        <f t="shared" si="19"/>
        <v>0</v>
      </c>
      <c r="H375" s="328"/>
      <c r="L375" s="292"/>
    </row>
    <row r="376" spans="1:12" s="193" customFormat="1" ht="24" hidden="1" customHeight="1" x14ac:dyDescent="0.2">
      <c r="A376" s="224" t="s">
        <v>481</v>
      </c>
      <c r="B376" s="236" t="s">
        <v>91</v>
      </c>
      <c r="C376" s="226" t="s">
        <v>730</v>
      </c>
      <c r="D376" s="168"/>
      <c r="E376" s="316"/>
      <c r="F376" s="67">
        <f t="shared" si="18"/>
        <v>0</v>
      </c>
      <c r="G376" s="148">
        <f t="shared" si="19"/>
        <v>0</v>
      </c>
      <c r="H376" s="328"/>
    </row>
    <row r="377" spans="1:12" s="193" customFormat="1" ht="24" hidden="1" customHeight="1" x14ac:dyDescent="0.2">
      <c r="A377" s="224" t="s">
        <v>482</v>
      </c>
      <c r="B377" s="236" t="s">
        <v>93</v>
      </c>
      <c r="C377" s="226" t="s">
        <v>730</v>
      </c>
      <c r="D377" s="168"/>
      <c r="E377" s="316"/>
      <c r="F377" s="67">
        <f t="shared" si="18"/>
        <v>0</v>
      </c>
      <c r="G377" s="148">
        <f t="shared" si="19"/>
        <v>0</v>
      </c>
      <c r="H377" s="328"/>
    </row>
    <row r="378" spans="1:12" s="193" customFormat="1" ht="12" hidden="1" customHeight="1" x14ac:dyDescent="0.2">
      <c r="A378" s="224" t="s">
        <v>483</v>
      </c>
      <c r="B378" s="235" t="s">
        <v>484</v>
      </c>
      <c r="C378" s="226" t="s">
        <v>730</v>
      </c>
      <c r="D378" s="168"/>
      <c r="E378" s="316"/>
      <c r="F378" s="67">
        <f t="shared" si="18"/>
        <v>0</v>
      </c>
      <c r="G378" s="148">
        <f t="shared" si="19"/>
        <v>0</v>
      </c>
      <c r="H378" s="328"/>
    </row>
    <row r="379" spans="1:12" s="193" customFormat="1" ht="12" hidden="1" customHeight="1" x14ac:dyDescent="0.2">
      <c r="A379" s="224" t="s">
        <v>485</v>
      </c>
      <c r="B379" s="235" t="s">
        <v>486</v>
      </c>
      <c r="C379" s="226" t="s">
        <v>730</v>
      </c>
      <c r="D379" s="168"/>
      <c r="E379" s="316"/>
      <c r="F379" s="67">
        <f t="shared" si="18"/>
        <v>0</v>
      </c>
      <c r="G379" s="148">
        <f t="shared" si="19"/>
        <v>0</v>
      </c>
      <c r="H379" s="328"/>
    </row>
    <row r="380" spans="1:12" s="193" customFormat="1" ht="12" hidden="1" customHeight="1" x14ac:dyDescent="0.2">
      <c r="A380" s="224" t="s">
        <v>487</v>
      </c>
      <c r="B380" s="235" t="s">
        <v>488</v>
      </c>
      <c r="C380" s="226" t="s">
        <v>730</v>
      </c>
      <c r="D380" s="168"/>
      <c r="E380" s="316"/>
      <c r="F380" s="67">
        <f t="shared" si="18"/>
        <v>0</v>
      </c>
      <c r="G380" s="148">
        <f t="shared" si="19"/>
        <v>0</v>
      </c>
      <c r="H380" s="328"/>
    </row>
    <row r="381" spans="1:12" s="193" customFormat="1" ht="12" hidden="1" customHeight="1" x14ac:dyDescent="0.2">
      <c r="A381" s="224" t="s">
        <v>489</v>
      </c>
      <c r="B381" s="235" t="s">
        <v>490</v>
      </c>
      <c r="C381" s="226" t="s">
        <v>730</v>
      </c>
      <c r="D381" s="168">
        <v>0</v>
      </c>
      <c r="E381" s="316">
        <v>0</v>
      </c>
      <c r="F381" s="67">
        <f t="shared" si="18"/>
        <v>0</v>
      </c>
      <c r="G381" s="148">
        <f t="shared" si="19"/>
        <v>0</v>
      </c>
      <c r="H381" s="328"/>
    </row>
    <row r="382" spans="1:12" s="193" customFormat="1" ht="24" hidden="1" customHeight="1" x14ac:dyDescent="0.2">
      <c r="A382" s="224" t="s">
        <v>491</v>
      </c>
      <c r="B382" s="236" t="s">
        <v>492</v>
      </c>
      <c r="C382" s="226" t="s">
        <v>730</v>
      </c>
      <c r="D382" s="168"/>
      <c r="E382" s="316"/>
      <c r="F382" s="67">
        <f t="shared" si="18"/>
        <v>0</v>
      </c>
      <c r="G382" s="148">
        <f t="shared" si="19"/>
        <v>0</v>
      </c>
      <c r="H382" s="328"/>
    </row>
    <row r="383" spans="1:12" s="193" customFormat="1" ht="12" hidden="1" customHeight="1" x14ac:dyDescent="0.2">
      <c r="A383" s="224" t="s">
        <v>493</v>
      </c>
      <c r="B383" s="236" t="s">
        <v>756</v>
      </c>
      <c r="C383" s="226" t="s">
        <v>730</v>
      </c>
      <c r="D383" s="168"/>
      <c r="E383" s="316"/>
      <c r="F383" s="67">
        <f t="shared" si="18"/>
        <v>0</v>
      </c>
      <c r="G383" s="148">
        <f t="shared" si="19"/>
        <v>0</v>
      </c>
      <c r="H383" s="328"/>
    </row>
    <row r="384" spans="1:12" s="193" customFormat="1" ht="12" hidden="1" customHeight="1" x14ac:dyDescent="0.2">
      <c r="A384" s="224" t="s">
        <v>494</v>
      </c>
      <c r="B384" s="236" t="s">
        <v>495</v>
      </c>
      <c r="C384" s="226" t="s">
        <v>730</v>
      </c>
      <c r="D384" s="168"/>
      <c r="E384" s="316"/>
      <c r="F384" s="67">
        <f t="shared" si="18"/>
        <v>0</v>
      </c>
      <c r="G384" s="148">
        <f t="shared" si="19"/>
        <v>0</v>
      </c>
      <c r="H384" s="328"/>
    </row>
    <row r="385" spans="1:8" s="193" customFormat="1" ht="12" hidden="1" customHeight="1" x14ac:dyDescent="0.2">
      <c r="A385" s="224" t="s">
        <v>496</v>
      </c>
      <c r="B385" s="236" t="s">
        <v>756</v>
      </c>
      <c r="C385" s="226" t="s">
        <v>730</v>
      </c>
      <c r="D385" s="168"/>
      <c r="E385" s="316"/>
      <c r="F385" s="67">
        <f t="shared" si="18"/>
        <v>0</v>
      </c>
      <c r="G385" s="148">
        <f t="shared" si="19"/>
        <v>0</v>
      </c>
      <c r="H385" s="328"/>
    </row>
    <row r="386" spans="1:8" s="193" customFormat="1" ht="12" x14ac:dyDescent="0.2">
      <c r="A386" s="224" t="s">
        <v>497</v>
      </c>
      <c r="B386" s="235" t="s">
        <v>498</v>
      </c>
      <c r="C386" s="226" t="s">
        <v>730</v>
      </c>
      <c r="D386" s="168">
        <v>4.5890501179061056</v>
      </c>
      <c r="E386" s="316">
        <v>1.3873901179061061</v>
      </c>
      <c r="F386" s="67">
        <f t="shared" si="18"/>
        <v>-3.2016599999999995</v>
      </c>
      <c r="G386" s="148">
        <f t="shared" si="19"/>
        <v>-69.767379255837255</v>
      </c>
      <c r="H386" s="328"/>
    </row>
    <row r="387" spans="1:8" s="193" customFormat="1" ht="12" hidden="1" customHeight="1" x14ac:dyDescent="0.2">
      <c r="A387" s="224" t="s">
        <v>499</v>
      </c>
      <c r="B387" s="235" t="s">
        <v>317</v>
      </c>
      <c r="C387" s="226" t="s">
        <v>730</v>
      </c>
      <c r="D387" s="168"/>
      <c r="E387" s="316"/>
      <c r="F387" s="67">
        <f t="shared" si="18"/>
        <v>0</v>
      </c>
      <c r="G387" s="148">
        <f t="shared" si="19"/>
        <v>0</v>
      </c>
      <c r="H387" s="328"/>
    </row>
    <row r="388" spans="1:8" s="193" customFormat="1" ht="24" hidden="1" customHeight="1" x14ac:dyDescent="0.2">
      <c r="A388" s="224" t="s">
        <v>500</v>
      </c>
      <c r="B388" s="235" t="s">
        <v>501</v>
      </c>
      <c r="C388" s="226" t="s">
        <v>730</v>
      </c>
      <c r="D388" s="168">
        <v>0</v>
      </c>
      <c r="E388" s="316">
        <v>0</v>
      </c>
      <c r="F388" s="67">
        <f t="shared" si="18"/>
        <v>0</v>
      </c>
      <c r="G388" s="148">
        <f t="shared" si="19"/>
        <v>0</v>
      </c>
      <c r="H388" s="328"/>
    </row>
    <row r="389" spans="1:8" s="193" customFormat="1" ht="18" hidden="1" customHeight="1" x14ac:dyDescent="0.2">
      <c r="A389" s="224" t="s">
        <v>502</v>
      </c>
      <c r="B389" s="236" t="s">
        <v>732</v>
      </c>
      <c r="C389" s="226" t="s">
        <v>730</v>
      </c>
      <c r="D389" s="168"/>
      <c r="E389" s="316"/>
      <c r="F389" s="67">
        <f t="shared" si="18"/>
        <v>0</v>
      </c>
      <c r="G389" s="148">
        <f t="shared" si="19"/>
        <v>0</v>
      </c>
      <c r="H389" s="328"/>
    </row>
    <row r="390" spans="1:8" s="193" customFormat="1" ht="18" hidden="1" customHeight="1" x14ac:dyDescent="0.2">
      <c r="A390" s="224" t="s">
        <v>503</v>
      </c>
      <c r="B390" s="294" t="s">
        <v>111</v>
      </c>
      <c r="C390" s="226" t="s">
        <v>730</v>
      </c>
      <c r="D390" s="168"/>
      <c r="E390" s="316"/>
      <c r="F390" s="67">
        <f t="shared" si="18"/>
        <v>0</v>
      </c>
      <c r="G390" s="148">
        <f t="shared" si="19"/>
        <v>0</v>
      </c>
      <c r="H390" s="328"/>
    </row>
    <row r="391" spans="1:8" s="193" customFormat="1" ht="24" hidden="1" customHeight="1" x14ac:dyDescent="0.2">
      <c r="A391" s="224" t="s">
        <v>90</v>
      </c>
      <c r="B391" s="232" t="s">
        <v>504</v>
      </c>
      <c r="C391" s="226" t="s">
        <v>730</v>
      </c>
      <c r="D391" s="168">
        <v>0</v>
      </c>
      <c r="E391" s="316">
        <v>0</v>
      </c>
      <c r="F391" s="67">
        <f t="shared" si="18"/>
        <v>0</v>
      </c>
      <c r="G391" s="148">
        <f t="shared" si="19"/>
        <v>0</v>
      </c>
      <c r="H391" s="328"/>
    </row>
    <row r="392" spans="1:8" s="193" customFormat="1" ht="24" hidden="1" customHeight="1" x14ac:dyDescent="0.2">
      <c r="A392" s="224" t="s">
        <v>505</v>
      </c>
      <c r="B392" s="235" t="s">
        <v>89</v>
      </c>
      <c r="C392" s="226" t="s">
        <v>730</v>
      </c>
      <c r="D392" s="168"/>
      <c r="E392" s="316"/>
      <c r="F392" s="67">
        <f t="shared" si="18"/>
        <v>0</v>
      </c>
      <c r="G392" s="148">
        <f t="shared" si="19"/>
        <v>0</v>
      </c>
      <c r="H392" s="328"/>
    </row>
    <row r="393" spans="1:8" s="193" customFormat="1" ht="24" hidden="1" customHeight="1" x14ac:dyDescent="0.2">
      <c r="A393" s="224" t="s">
        <v>506</v>
      </c>
      <c r="B393" s="235" t="s">
        <v>91</v>
      </c>
      <c r="C393" s="226" t="s">
        <v>730</v>
      </c>
      <c r="D393" s="168"/>
      <c r="E393" s="316"/>
      <c r="F393" s="67">
        <f t="shared" si="18"/>
        <v>0</v>
      </c>
      <c r="G393" s="148">
        <f t="shared" si="19"/>
        <v>0</v>
      </c>
      <c r="H393" s="328"/>
    </row>
    <row r="394" spans="1:8" s="193" customFormat="1" ht="24" hidden="1" customHeight="1" x14ac:dyDescent="0.2">
      <c r="A394" s="224" t="s">
        <v>507</v>
      </c>
      <c r="B394" s="235" t="s">
        <v>93</v>
      </c>
      <c r="C394" s="226" t="s">
        <v>730</v>
      </c>
      <c r="D394" s="168"/>
      <c r="E394" s="316"/>
      <c r="F394" s="67">
        <f t="shared" si="18"/>
        <v>0</v>
      </c>
      <c r="G394" s="148">
        <f t="shared" si="19"/>
        <v>0</v>
      </c>
      <c r="H394" s="328"/>
    </row>
    <row r="395" spans="1:8" s="193" customFormat="1" ht="12" hidden="1" customHeight="1" x14ac:dyDescent="0.2">
      <c r="A395" s="224" t="s">
        <v>92</v>
      </c>
      <c r="B395" s="232" t="s">
        <v>508</v>
      </c>
      <c r="C395" s="226" t="s">
        <v>730</v>
      </c>
      <c r="D395" s="168"/>
      <c r="E395" s="316"/>
      <c r="F395" s="67">
        <f t="shared" si="18"/>
        <v>0</v>
      </c>
      <c r="G395" s="148">
        <f t="shared" si="19"/>
        <v>0</v>
      </c>
      <c r="H395" s="328"/>
    </row>
    <row r="396" spans="1:8" s="193" customFormat="1" ht="12" x14ac:dyDescent="0.2">
      <c r="A396" s="231" t="s">
        <v>94</v>
      </c>
      <c r="B396" s="233" t="s">
        <v>509</v>
      </c>
      <c r="C396" s="234" t="s">
        <v>730</v>
      </c>
      <c r="D396" s="169">
        <v>0.26194988209389403</v>
      </c>
      <c r="E396" s="351">
        <v>0.26194988209389403</v>
      </c>
      <c r="F396" s="67">
        <f t="shared" si="18"/>
        <v>0</v>
      </c>
      <c r="G396" s="148">
        <f t="shared" si="19"/>
        <v>0</v>
      </c>
      <c r="H396" s="328"/>
    </row>
    <row r="397" spans="1:8" s="193" customFormat="1" ht="12" x14ac:dyDescent="0.2">
      <c r="A397" s="224" t="s">
        <v>510</v>
      </c>
      <c r="B397" s="232" t="s">
        <v>511</v>
      </c>
      <c r="C397" s="226" t="s">
        <v>730</v>
      </c>
      <c r="D397" s="168">
        <v>0.26194988209389403</v>
      </c>
      <c r="E397" s="316">
        <v>0.26194988209389403</v>
      </c>
      <c r="F397" s="67">
        <f t="shared" si="18"/>
        <v>0</v>
      </c>
      <c r="G397" s="148">
        <f t="shared" si="19"/>
        <v>0</v>
      </c>
      <c r="H397" s="328"/>
    </row>
    <row r="398" spans="1:8" s="193" customFormat="1" ht="12" hidden="1" customHeight="1" x14ac:dyDescent="0.2">
      <c r="A398" s="224" t="s">
        <v>512</v>
      </c>
      <c r="B398" s="235" t="s">
        <v>513</v>
      </c>
      <c r="C398" s="226" t="s">
        <v>730</v>
      </c>
      <c r="D398" s="168">
        <v>0</v>
      </c>
      <c r="E398" s="316">
        <v>0</v>
      </c>
      <c r="F398" s="67">
        <f t="shared" si="18"/>
        <v>0</v>
      </c>
      <c r="G398" s="148">
        <f t="shared" si="19"/>
        <v>0</v>
      </c>
      <c r="H398" s="328"/>
    </row>
    <row r="399" spans="1:8" s="193" customFormat="1" ht="24" hidden="1" customHeight="1" x14ac:dyDescent="0.2">
      <c r="A399" s="224" t="s">
        <v>514</v>
      </c>
      <c r="B399" s="235" t="s">
        <v>89</v>
      </c>
      <c r="C399" s="226" t="s">
        <v>730</v>
      </c>
      <c r="D399" s="168"/>
      <c r="E399" s="316"/>
      <c r="F399" s="67">
        <f t="shared" si="18"/>
        <v>0</v>
      </c>
      <c r="G399" s="148">
        <f t="shared" si="19"/>
        <v>0</v>
      </c>
      <c r="H399" s="328"/>
    </row>
    <row r="400" spans="1:8" s="193" customFormat="1" ht="24" hidden="1" customHeight="1" x14ac:dyDescent="0.2">
      <c r="A400" s="224" t="s">
        <v>515</v>
      </c>
      <c r="B400" s="235" t="s">
        <v>91</v>
      </c>
      <c r="C400" s="226" t="s">
        <v>730</v>
      </c>
      <c r="D400" s="168"/>
      <c r="E400" s="316"/>
      <c r="F400" s="67">
        <f t="shared" si="18"/>
        <v>0</v>
      </c>
      <c r="G400" s="148">
        <f t="shared" si="19"/>
        <v>0</v>
      </c>
      <c r="H400" s="328"/>
    </row>
    <row r="401" spans="1:8" s="193" customFormat="1" ht="24" hidden="1" customHeight="1" x14ac:dyDescent="0.2">
      <c r="A401" s="224" t="s">
        <v>516</v>
      </c>
      <c r="B401" s="235" t="s">
        <v>93</v>
      </c>
      <c r="C401" s="226" t="s">
        <v>730</v>
      </c>
      <c r="D401" s="168"/>
      <c r="E401" s="316"/>
      <c r="F401" s="67">
        <f t="shared" si="18"/>
        <v>0</v>
      </c>
      <c r="G401" s="148">
        <f t="shared" si="19"/>
        <v>0</v>
      </c>
      <c r="H401" s="328"/>
    </row>
    <row r="402" spans="1:8" s="193" customFormat="1" ht="12" hidden="1" customHeight="1" x14ac:dyDescent="0.2">
      <c r="A402" s="224" t="s">
        <v>517</v>
      </c>
      <c r="B402" s="235" t="s">
        <v>303</v>
      </c>
      <c r="C402" s="226" t="s">
        <v>730</v>
      </c>
      <c r="D402" s="168"/>
      <c r="E402" s="316"/>
      <c r="F402" s="67">
        <f t="shared" si="18"/>
        <v>0</v>
      </c>
      <c r="G402" s="148">
        <f t="shared" si="19"/>
        <v>0</v>
      </c>
      <c r="H402" s="328"/>
    </row>
    <row r="403" spans="1:8" s="193" customFormat="1" ht="12" hidden="1" customHeight="1" x14ac:dyDescent="0.2">
      <c r="A403" s="224" t="s">
        <v>518</v>
      </c>
      <c r="B403" s="235" t="s">
        <v>306</v>
      </c>
      <c r="C403" s="226" t="s">
        <v>730</v>
      </c>
      <c r="D403" s="168"/>
      <c r="E403" s="316"/>
      <c r="F403" s="67">
        <f t="shared" si="18"/>
        <v>0</v>
      </c>
      <c r="G403" s="148">
        <f t="shared" si="19"/>
        <v>0</v>
      </c>
      <c r="H403" s="328"/>
    </row>
    <row r="404" spans="1:8" s="193" customFormat="1" ht="12" hidden="1" customHeight="1" x14ac:dyDescent="0.2">
      <c r="A404" s="224" t="s">
        <v>519</v>
      </c>
      <c r="B404" s="235" t="s">
        <v>309</v>
      </c>
      <c r="C404" s="226" t="s">
        <v>730</v>
      </c>
      <c r="D404" s="168"/>
      <c r="E404" s="316"/>
      <c r="F404" s="67">
        <f t="shared" si="18"/>
        <v>0</v>
      </c>
      <c r="G404" s="148">
        <f t="shared" si="19"/>
        <v>0</v>
      </c>
      <c r="H404" s="328"/>
    </row>
    <row r="405" spans="1:8" s="193" customFormat="1" ht="12.75" thickBot="1" x14ac:dyDescent="0.25">
      <c r="A405" s="241" t="s">
        <v>520</v>
      </c>
      <c r="B405" s="295" t="s">
        <v>315</v>
      </c>
      <c r="C405" s="243" t="s">
        <v>730</v>
      </c>
      <c r="D405" s="353">
        <v>0.26194988209389403</v>
      </c>
      <c r="E405" s="318">
        <v>0.26194988209389403</v>
      </c>
      <c r="F405" s="183">
        <f t="shared" si="18"/>
        <v>0</v>
      </c>
      <c r="G405" s="184">
        <f t="shared" si="19"/>
        <v>0</v>
      </c>
      <c r="H405" s="330"/>
    </row>
    <row r="406" spans="1:8" s="193" customFormat="1" ht="12" hidden="1" x14ac:dyDescent="0.2">
      <c r="A406" s="270" t="s">
        <v>521</v>
      </c>
      <c r="B406" s="296" t="s">
        <v>317</v>
      </c>
      <c r="C406" s="272" t="s">
        <v>730</v>
      </c>
      <c r="D406" s="167"/>
      <c r="E406" s="142"/>
      <c r="F406" s="354">
        <v>0</v>
      </c>
      <c r="G406" s="355" t="s">
        <v>763</v>
      </c>
      <c r="H406" s="356"/>
    </row>
    <row r="407" spans="1:8" s="193" customFormat="1" ht="24" hidden="1" x14ac:dyDescent="0.2">
      <c r="A407" s="224" t="s">
        <v>522</v>
      </c>
      <c r="B407" s="235" t="s">
        <v>320</v>
      </c>
      <c r="C407" s="226" t="s">
        <v>730</v>
      </c>
      <c r="D407" s="168">
        <v>0</v>
      </c>
      <c r="E407" s="139">
        <v>0</v>
      </c>
      <c r="F407" s="316">
        <v>0</v>
      </c>
      <c r="G407" s="317" t="s">
        <v>763</v>
      </c>
      <c r="H407" s="328"/>
    </row>
    <row r="408" spans="1:8" s="193" customFormat="1" ht="12" hidden="1" x14ac:dyDescent="0.2">
      <c r="A408" s="224" t="s">
        <v>523</v>
      </c>
      <c r="B408" s="236" t="s">
        <v>732</v>
      </c>
      <c r="C408" s="226" t="s">
        <v>730</v>
      </c>
      <c r="D408" s="168"/>
      <c r="E408" s="139"/>
      <c r="F408" s="316">
        <v>0</v>
      </c>
      <c r="G408" s="317" t="s">
        <v>763</v>
      </c>
      <c r="H408" s="328"/>
    </row>
    <row r="409" spans="1:8" s="193" customFormat="1" ht="12" hidden="1" x14ac:dyDescent="0.2">
      <c r="A409" s="224" t="s">
        <v>524</v>
      </c>
      <c r="B409" s="294" t="s">
        <v>111</v>
      </c>
      <c r="C409" s="226" t="s">
        <v>730</v>
      </c>
      <c r="D409" s="168"/>
      <c r="E409" s="139"/>
      <c r="F409" s="316">
        <v>0</v>
      </c>
      <c r="G409" s="317" t="s">
        <v>763</v>
      </c>
      <c r="H409" s="328"/>
    </row>
    <row r="410" spans="1:8" s="193" customFormat="1" ht="12" hidden="1" x14ac:dyDescent="0.2">
      <c r="A410" s="224" t="s">
        <v>525</v>
      </c>
      <c r="B410" s="232" t="s">
        <v>526</v>
      </c>
      <c r="C410" s="226" t="s">
        <v>730</v>
      </c>
      <c r="D410" s="168"/>
      <c r="E410" s="139"/>
      <c r="F410" s="316">
        <v>0</v>
      </c>
      <c r="G410" s="317" t="s">
        <v>763</v>
      </c>
      <c r="H410" s="328"/>
    </row>
    <row r="411" spans="1:8" s="193" customFormat="1" ht="12" hidden="1" x14ac:dyDescent="0.2">
      <c r="A411" s="224" t="s">
        <v>527</v>
      </c>
      <c r="B411" s="232" t="s">
        <v>528</v>
      </c>
      <c r="C411" s="226" t="s">
        <v>730</v>
      </c>
      <c r="D411" s="168">
        <v>0</v>
      </c>
      <c r="E411" s="139">
        <v>0</v>
      </c>
      <c r="F411" s="316">
        <v>0</v>
      </c>
      <c r="G411" s="317" t="s">
        <v>763</v>
      </c>
      <c r="H411" s="328"/>
    </row>
    <row r="412" spans="1:8" s="193" customFormat="1" ht="12" hidden="1" x14ac:dyDescent="0.2">
      <c r="A412" s="224" t="s">
        <v>529</v>
      </c>
      <c r="B412" s="235" t="s">
        <v>513</v>
      </c>
      <c r="C412" s="226" t="s">
        <v>730</v>
      </c>
      <c r="D412" s="168">
        <v>0</v>
      </c>
      <c r="E412" s="139">
        <v>0</v>
      </c>
      <c r="F412" s="316">
        <v>0</v>
      </c>
      <c r="G412" s="317" t="s">
        <v>763</v>
      </c>
      <c r="H412" s="328"/>
    </row>
    <row r="413" spans="1:8" s="193" customFormat="1" ht="24" hidden="1" x14ac:dyDescent="0.2">
      <c r="A413" s="224" t="s">
        <v>530</v>
      </c>
      <c r="B413" s="235" t="s">
        <v>89</v>
      </c>
      <c r="C413" s="226" t="s">
        <v>730</v>
      </c>
      <c r="D413" s="168"/>
      <c r="E413" s="139"/>
      <c r="F413" s="316">
        <v>0</v>
      </c>
      <c r="G413" s="317" t="s">
        <v>763</v>
      </c>
      <c r="H413" s="328"/>
    </row>
    <row r="414" spans="1:8" s="193" customFormat="1" ht="24" hidden="1" x14ac:dyDescent="0.2">
      <c r="A414" s="224" t="s">
        <v>757</v>
      </c>
      <c r="B414" s="235" t="s">
        <v>91</v>
      </c>
      <c r="C414" s="226" t="s">
        <v>730</v>
      </c>
      <c r="D414" s="168"/>
      <c r="E414" s="139"/>
      <c r="F414" s="316">
        <v>0</v>
      </c>
      <c r="G414" s="317" t="s">
        <v>763</v>
      </c>
      <c r="H414" s="328"/>
    </row>
    <row r="415" spans="1:8" s="193" customFormat="1" ht="24" hidden="1" x14ac:dyDescent="0.2">
      <c r="A415" s="224" t="s">
        <v>531</v>
      </c>
      <c r="B415" s="235" t="s">
        <v>93</v>
      </c>
      <c r="C415" s="226" t="s">
        <v>730</v>
      </c>
      <c r="D415" s="168"/>
      <c r="E415" s="139"/>
      <c r="F415" s="316">
        <v>0</v>
      </c>
      <c r="G415" s="317" t="s">
        <v>763</v>
      </c>
      <c r="H415" s="328"/>
    </row>
    <row r="416" spans="1:8" s="193" customFormat="1" ht="12" hidden="1" x14ac:dyDescent="0.2">
      <c r="A416" s="224" t="s">
        <v>532</v>
      </c>
      <c r="B416" s="235" t="s">
        <v>303</v>
      </c>
      <c r="C416" s="226" t="s">
        <v>730</v>
      </c>
      <c r="D416" s="168"/>
      <c r="E416" s="139"/>
      <c r="F416" s="316">
        <v>0</v>
      </c>
      <c r="G416" s="317" t="s">
        <v>763</v>
      </c>
      <c r="H416" s="328"/>
    </row>
    <row r="417" spans="1:8" s="193" customFormat="1" ht="12" hidden="1" x14ac:dyDescent="0.2">
      <c r="A417" s="224" t="s">
        <v>533</v>
      </c>
      <c r="B417" s="235" t="s">
        <v>306</v>
      </c>
      <c r="C417" s="226" t="s">
        <v>730</v>
      </c>
      <c r="D417" s="168"/>
      <c r="E417" s="139"/>
      <c r="F417" s="316">
        <v>0</v>
      </c>
      <c r="G417" s="317" t="s">
        <v>763</v>
      </c>
      <c r="H417" s="328"/>
    </row>
    <row r="418" spans="1:8" s="193" customFormat="1" ht="12" hidden="1" x14ac:dyDescent="0.2">
      <c r="A418" s="224" t="s">
        <v>534</v>
      </c>
      <c r="B418" s="235" t="s">
        <v>309</v>
      </c>
      <c r="C418" s="226" t="s">
        <v>730</v>
      </c>
      <c r="D418" s="168"/>
      <c r="E418" s="139"/>
      <c r="F418" s="316">
        <v>0</v>
      </c>
      <c r="G418" s="317" t="s">
        <v>763</v>
      </c>
      <c r="H418" s="328"/>
    </row>
    <row r="419" spans="1:8" s="193" customFormat="1" ht="12" hidden="1" x14ac:dyDescent="0.2">
      <c r="A419" s="224" t="s">
        <v>535</v>
      </c>
      <c r="B419" s="235" t="s">
        <v>315</v>
      </c>
      <c r="C419" s="226" t="s">
        <v>730</v>
      </c>
      <c r="D419" s="168"/>
      <c r="E419" s="139"/>
      <c r="F419" s="316">
        <v>0</v>
      </c>
      <c r="G419" s="317" t="s">
        <v>763</v>
      </c>
      <c r="H419" s="328"/>
    </row>
    <row r="420" spans="1:8" s="193" customFormat="1" ht="12" hidden="1" x14ac:dyDescent="0.2">
      <c r="A420" s="224" t="s">
        <v>536</v>
      </c>
      <c r="B420" s="235" t="s">
        <v>317</v>
      </c>
      <c r="C420" s="226" t="s">
        <v>730</v>
      </c>
      <c r="D420" s="168"/>
      <c r="E420" s="139"/>
      <c r="F420" s="316">
        <v>0</v>
      </c>
      <c r="G420" s="317" t="s">
        <v>763</v>
      </c>
      <c r="H420" s="328"/>
    </row>
    <row r="421" spans="1:8" s="193" customFormat="1" ht="24" hidden="1" x14ac:dyDescent="0.2">
      <c r="A421" s="224" t="s">
        <v>537</v>
      </c>
      <c r="B421" s="235" t="s">
        <v>320</v>
      </c>
      <c r="C421" s="226" t="s">
        <v>730</v>
      </c>
      <c r="D421" s="168">
        <v>0</v>
      </c>
      <c r="E421" s="139">
        <v>0</v>
      </c>
      <c r="F421" s="316">
        <v>0</v>
      </c>
      <c r="G421" s="317" t="s">
        <v>763</v>
      </c>
      <c r="H421" s="328"/>
    </row>
    <row r="422" spans="1:8" s="193" customFormat="1" ht="12" hidden="1" x14ac:dyDescent="0.2">
      <c r="A422" s="224" t="s">
        <v>538</v>
      </c>
      <c r="B422" s="294" t="s">
        <v>732</v>
      </c>
      <c r="C422" s="226" t="s">
        <v>730</v>
      </c>
      <c r="D422" s="168"/>
      <c r="E422" s="139"/>
      <c r="F422" s="316">
        <v>0</v>
      </c>
      <c r="G422" s="317" t="s">
        <v>763</v>
      </c>
      <c r="H422" s="328"/>
    </row>
    <row r="423" spans="1:8" s="193" customFormat="1" ht="12" hidden="1" x14ac:dyDescent="0.2">
      <c r="A423" s="224" t="s">
        <v>539</v>
      </c>
      <c r="B423" s="294" t="s">
        <v>111</v>
      </c>
      <c r="C423" s="226" t="s">
        <v>730</v>
      </c>
      <c r="D423" s="168"/>
      <c r="E423" s="139"/>
      <c r="F423" s="316">
        <v>0</v>
      </c>
      <c r="G423" s="317" t="s">
        <v>763</v>
      </c>
      <c r="H423" s="328"/>
    </row>
    <row r="424" spans="1:8" s="193" customFormat="1" ht="12" hidden="1" x14ac:dyDescent="0.2">
      <c r="A424" s="231" t="s">
        <v>96</v>
      </c>
      <c r="B424" s="233" t="s">
        <v>758</v>
      </c>
      <c r="C424" s="234" t="s">
        <v>730</v>
      </c>
      <c r="D424" s="169"/>
      <c r="E424" s="139"/>
      <c r="F424" s="316">
        <v>0</v>
      </c>
      <c r="G424" s="317" t="s">
        <v>763</v>
      </c>
      <c r="H424" s="328"/>
    </row>
    <row r="425" spans="1:8" s="193" customFormat="1" ht="12" hidden="1" x14ac:dyDescent="0.2">
      <c r="A425" s="231" t="s">
        <v>98</v>
      </c>
      <c r="B425" s="233" t="s">
        <v>540</v>
      </c>
      <c r="C425" s="234" t="s">
        <v>730</v>
      </c>
      <c r="D425" s="169">
        <v>0</v>
      </c>
      <c r="E425" s="139">
        <v>0</v>
      </c>
      <c r="F425" s="316">
        <v>0</v>
      </c>
      <c r="G425" s="317" t="s">
        <v>763</v>
      </c>
      <c r="H425" s="328"/>
    </row>
    <row r="426" spans="1:8" s="193" customFormat="1" ht="12" hidden="1" x14ac:dyDescent="0.2">
      <c r="A426" s="224" t="s">
        <v>541</v>
      </c>
      <c r="B426" s="232" t="s">
        <v>542</v>
      </c>
      <c r="C426" s="226" t="s">
        <v>730</v>
      </c>
      <c r="D426" s="168"/>
      <c r="E426" s="143"/>
      <c r="F426" s="337">
        <v>0</v>
      </c>
      <c r="G426" s="317" t="s">
        <v>763</v>
      </c>
      <c r="H426" s="328"/>
    </row>
    <row r="427" spans="1:8" s="193" customFormat="1" ht="12" hidden="1" x14ac:dyDescent="0.2">
      <c r="A427" s="224" t="s">
        <v>543</v>
      </c>
      <c r="B427" s="232" t="s">
        <v>544</v>
      </c>
      <c r="C427" s="226" t="s">
        <v>730</v>
      </c>
      <c r="D427" s="168"/>
      <c r="E427" s="144"/>
      <c r="F427" s="316">
        <v>0</v>
      </c>
      <c r="G427" s="317" t="s">
        <v>763</v>
      </c>
      <c r="H427" s="328"/>
    </row>
    <row r="428" spans="1:8" s="193" customFormat="1" ht="12" hidden="1" x14ac:dyDescent="0.2">
      <c r="A428" s="231" t="s">
        <v>114</v>
      </c>
      <c r="B428" s="293" t="s">
        <v>545</v>
      </c>
      <c r="C428" s="234" t="s">
        <v>730</v>
      </c>
      <c r="D428" s="169">
        <v>0</v>
      </c>
      <c r="E428" s="139">
        <v>0</v>
      </c>
      <c r="F428" s="316">
        <v>0</v>
      </c>
      <c r="G428" s="317" t="s">
        <v>763</v>
      </c>
      <c r="H428" s="328"/>
    </row>
    <row r="429" spans="1:8" s="193" customFormat="1" ht="12" hidden="1" x14ac:dyDescent="0.2">
      <c r="A429" s="224" t="s">
        <v>116</v>
      </c>
      <c r="B429" s="248" t="s">
        <v>546</v>
      </c>
      <c r="C429" s="226" t="s">
        <v>730</v>
      </c>
      <c r="D429" s="168">
        <v>0</v>
      </c>
      <c r="E429" s="139">
        <v>0</v>
      </c>
      <c r="F429" s="316">
        <v>0</v>
      </c>
      <c r="G429" s="317" t="s">
        <v>763</v>
      </c>
      <c r="H429" s="328"/>
    </row>
    <row r="430" spans="1:8" s="193" customFormat="1" ht="12" hidden="1" x14ac:dyDescent="0.2">
      <c r="A430" s="224" t="s">
        <v>120</v>
      </c>
      <c r="B430" s="248" t="s">
        <v>547</v>
      </c>
      <c r="C430" s="226" t="s">
        <v>730</v>
      </c>
      <c r="D430" s="168"/>
      <c r="E430" s="139"/>
      <c r="F430" s="316">
        <v>0</v>
      </c>
      <c r="G430" s="317" t="s">
        <v>763</v>
      </c>
      <c r="H430" s="328"/>
    </row>
    <row r="431" spans="1:8" s="193" customFormat="1" ht="12" hidden="1" x14ac:dyDescent="0.2">
      <c r="A431" s="224" t="s">
        <v>121</v>
      </c>
      <c r="B431" s="248" t="s">
        <v>548</v>
      </c>
      <c r="C431" s="226" t="s">
        <v>730</v>
      </c>
      <c r="D431" s="168"/>
      <c r="E431" s="139"/>
      <c r="F431" s="316">
        <v>0</v>
      </c>
      <c r="G431" s="317" t="s">
        <v>763</v>
      </c>
      <c r="H431" s="328"/>
    </row>
    <row r="432" spans="1:8" s="193" customFormat="1" ht="12" hidden="1" x14ac:dyDescent="0.2">
      <c r="A432" s="224" t="s">
        <v>122</v>
      </c>
      <c r="B432" s="248" t="s">
        <v>549</v>
      </c>
      <c r="C432" s="226" t="s">
        <v>730</v>
      </c>
      <c r="D432" s="168"/>
      <c r="E432" s="139"/>
      <c r="F432" s="316">
        <v>0</v>
      </c>
      <c r="G432" s="317" t="s">
        <v>763</v>
      </c>
      <c r="H432" s="328"/>
    </row>
    <row r="433" spans="1:8" s="193" customFormat="1" ht="12" hidden="1" x14ac:dyDescent="0.2">
      <c r="A433" s="224" t="s">
        <v>123</v>
      </c>
      <c r="B433" s="248" t="s">
        <v>550</v>
      </c>
      <c r="C433" s="226" t="s">
        <v>730</v>
      </c>
      <c r="D433" s="168">
        <v>0</v>
      </c>
      <c r="E433" s="139">
        <v>0</v>
      </c>
      <c r="F433" s="316">
        <v>0</v>
      </c>
      <c r="G433" s="317" t="s">
        <v>763</v>
      </c>
      <c r="H433" s="328"/>
    </row>
    <row r="434" spans="1:8" s="193" customFormat="1" ht="12" hidden="1" x14ac:dyDescent="0.2">
      <c r="A434" s="224" t="s">
        <v>162</v>
      </c>
      <c r="B434" s="232" t="s">
        <v>551</v>
      </c>
      <c r="C434" s="226" t="s">
        <v>730</v>
      </c>
      <c r="D434" s="168"/>
      <c r="E434" s="139"/>
      <c r="F434" s="316">
        <v>0</v>
      </c>
      <c r="G434" s="317" t="s">
        <v>763</v>
      </c>
      <c r="H434" s="328"/>
    </row>
    <row r="435" spans="1:8" s="193" customFormat="1" ht="24" hidden="1" x14ac:dyDescent="0.2">
      <c r="A435" s="224" t="s">
        <v>552</v>
      </c>
      <c r="B435" s="235" t="s">
        <v>759</v>
      </c>
      <c r="C435" s="226" t="s">
        <v>730</v>
      </c>
      <c r="D435" s="168"/>
      <c r="E435" s="139"/>
      <c r="F435" s="316">
        <v>0</v>
      </c>
      <c r="G435" s="317" t="s">
        <v>763</v>
      </c>
      <c r="H435" s="328"/>
    </row>
    <row r="436" spans="1:8" s="193" customFormat="1" ht="12" hidden="1" x14ac:dyDescent="0.2">
      <c r="A436" s="224" t="s">
        <v>164</v>
      </c>
      <c r="B436" s="232" t="s">
        <v>553</v>
      </c>
      <c r="C436" s="226" t="s">
        <v>730</v>
      </c>
      <c r="D436" s="168"/>
      <c r="E436" s="139"/>
      <c r="F436" s="316">
        <v>0</v>
      </c>
      <c r="G436" s="317" t="s">
        <v>763</v>
      </c>
      <c r="H436" s="328"/>
    </row>
    <row r="437" spans="1:8" s="193" customFormat="1" ht="24" hidden="1" x14ac:dyDescent="0.2">
      <c r="A437" s="224" t="s">
        <v>554</v>
      </c>
      <c r="B437" s="235" t="s">
        <v>555</v>
      </c>
      <c r="C437" s="226" t="s">
        <v>730</v>
      </c>
      <c r="D437" s="168"/>
      <c r="E437" s="139"/>
      <c r="F437" s="316">
        <v>0</v>
      </c>
      <c r="G437" s="317" t="s">
        <v>763</v>
      </c>
      <c r="H437" s="328"/>
    </row>
    <row r="438" spans="1:8" s="193" customFormat="1" ht="12" hidden="1" x14ac:dyDescent="0.2">
      <c r="A438" s="224" t="s">
        <v>124</v>
      </c>
      <c r="B438" s="248" t="s">
        <v>556</v>
      </c>
      <c r="C438" s="226" t="s">
        <v>730</v>
      </c>
      <c r="D438" s="168"/>
      <c r="E438" s="139"/>
      <c r="F438" s="316">
        <v>0</v>
      </c>
      <c r="G438" s="317" t="s">
        <v>763</v>
      </c>
      <c r="H438" s="328"/>
    </row>
    <row r="439" spans="1:8" s="193" customFormat="1" ht="12.75" hidden="1" thickBot="1" x14ac:dyDescent="0.25">
      <c r="A439" s="238" t="s">
        <v>125</v>
      </c>
      <c r="B439" s="297" t="s">
        <v>557</v>
      </c>
      <c r="C439" s="230" t="s">
        <v>730</v>
      </c>
      <c r="D439" s="170"/>
      <c r="E439" s="145"/>
      <c r="F439" s="347">
        <v>0</v>
      </c>
      <c r="G439" s="348" t="s">
        <v>763</v>
      </c>
      <c r="H439" s="329"/>
    </row>
    <row r="440" spans="1:8" s="193" customFormat="1" ht="12" hidden="1" x14ac:dyDescent="0.2">
      <c r="A440" s="220" t="s">
        <v>182</v>
      </c>
      <c r="B440" s="221" t="s">
        <v>175</v>
      </c>
      <c r="C440" s="298" t="s">
        <v>290</v>
      </c>
      <c r="D440" s="171"/>
      <c r="E440" s="138"/>
      <c r="F440" s="314">
        <v>0</v>
      </c>
      <c r="G440" s="315" t="s">
        <v>763</v>
      </c>
      <c r="H440" s="327"/>
    </row>
    <row r="441" spans="1:8" s="193" customFormat="1" ht="36" hidden="1" x14ac:dyDescent="0.2">
      <c r="A441" s="299" t="s">
        <v>760</v>
      </c>
      <c r="B441" s="233" t="s">
        <v>761</v>
      </c>
      <c r="C441" s="300" t="s">
        <v>730</v>
      </c>
      <c r="D441" s="172">
        <v>0</v>
      </c>
      <c r="E441" s="139">
        <v>0</v>
      </c>
      <c r="F441" s="316">
        <v>0</v>
      </c>
      <c r="G441" s="317" t="s">
        <v>763</v>
      </c>
      <c r="H441" s="328"/>
    </row>
    <row r="442" spans="1:8" s="193" customFormat="1" ht="12" hidden="1" x14ac:dyDescent="0.2">
      <c r="A442" s="301" t="s">
        <v>185</v>
      </c>
      <c r="B442" s="232" t="s">
        <v>558</v>
      </c>
      <c r="C442" s="230" t="s">
        <v>730</v>
      </c>
      <c r="D442" s="173">
        <v>0</v>
      </c>
      <c r="E442" s="139">
        <v>0</v>
      </c>
      <c r="F442" s="316">
        <v>0</v>
      </c>
      <c r="G442" s="317" t="s">
        <v>763</v>
      </c>
      <c r="H442" s="328"/>
    </row>
    <row r="443" spans="1:8" s="193" customFormat="1" ht="24" hidden="1" x14ac:dyDescent="0.2">
      <c r="A443" s="301" t="s">
        <v>186</v>
      </c>
      <c r="B443" s="232" t="s">
        <v>762</v>
      </c>
      <c r="C443" s="230" t="s">
        <v>730</v>
      </c>
      <c r="D443" s="173"/>
      <c r="E443" s="139"/>
      <c r="F443" s="316">
        <v>0</v>
      </c>
      <c r="G443" s="317" t="s">
        <v>763</v>
      </c>
      <c r="H443" s="328"/>
    </row>
    <row r="444" spans="1:8" s="193" customFormat="1" ht="12" hidden="1" x14ac:dyDescent="0.2">
      <c r="A444" s="301" t="s">
        <v>187</v>
      </c>
      <c r="B444" s="232" t="s">
        <v>559</v>
      </c>
      <c r="C444" s="230" t="s">
        <v>730</v>
      </c>
      <c r="D444" s="173"/>
      <c r="E444" s="139"/>
      <c r="F444" s="316">
        <v>0</v>
      </c>
      <c r="G444" s="317" t="s">
        <v>763</v>
      </c>
      <c r="H444" s="328"/>
    </row>
    <row r="445" spans="1:8" s="193" customFormat="1" ht="33" hidden="1" customHeight="1" x14ac:dyDescent="0.2">
      <c r="A445" s="299" t="s">
        <v>188</v>
      </c>
      <c r="B445" s="233" t="s">
        <v>713</v>
      </c>
      <c r="C445" s="302" t="s">
        <v>290</v>
      </c>
      <c r="D445" s="172">
        <v>0</v>
      </c>
      <c r="E445" s="139">
        <v>0</v>
      </c>
      <c r="F445" s="316">
        <v>0</v>
      </c>
      <c r="G445" s="317" t="s">
        <v>763</v>
      </c>
      <c r="H445" s="328"/>
    </row>
    <row r="446" spans="1:8" s="193" customFormat="1" ht="12" hidden="1" x14ac:dyDescent="0.2">
      <c r="A446" s="301" t="s">
        <v>560</v>
      </c>
      <c r="B446" s="232" t="s">
        <v>561</v>
      </c>
      <c r="C446" s="230" t="s">
        <v>730</v>
      </c>
      <c r="D446" s="173">
        <v>0</v>
      </c>
      <c r="E446" s="139">
        <v>0</v>
      </c>
      <c r="F446" s="316">
        <v>0</v>
      </c>
      <c r="G446" s="317" t="s">
        <v>763</v>
      </c>
      <c r="H446" s="328"/>
    </row>
    <row r="447" spans="1:8" s="193" customFormat="1" ht="12" hidden="1" x14ac:dyDescent="0.2">
      <c r="A447" s="301" t="s">
        <v>562</v>
      </c>
      <c r="B447" s="232" t="s">
        <v>563</v>
      </c>
      <c r="C447" s="230" t="s">
        <v>730</v>
      </c>
      <c r="D447" s="173">
        <v>0</v>
      </c>
      <c r="E447" s="139">
        <v>0</v>
      </c>
      <c r="F447" s="316">
        <v>0</v>
      </c>
      <c r="G447" s="317" t="s">
        <v>763</v>
      </c>
      <c r="H447" s="328"/>
    </row>
    <row r="448" spans="1:8" s="193" customFormat="1" ht="12.75" hidden="1" thickBot="1" x14ac:dyDescent="0.25">
      <c r="A448" s="303" t="s">
        <v>564</v>
      </c>
      <c r="B448" s="304" t="s">
        <v>565</v>
      </c>
      <c r="C448" s="243" t="s">
        <v>730</v>
      </c>
      <c r="D448" s="174">
        <v>0</v>
      </c>
      <c r="E448" s="146">
        <v>0</v>
      </c>
      <c r="F448" s="318">
        <v>0</v>
      </c>
      <c r="G448" s="357" t="s">
        <v>763</v>
      </c>
      <c r="H448" s="330"/>
    </row>
    <row r="449" spans="1:9" s="193" customFormat="1" ht="12" x14ac:dyDescent="0.2">
      <c r="A449" s="305"/>
      <c r="B449" s="306"/>
      <c r="C449" s="307"/>
      <c r="D449" s="147"/>
      <c r="E449" s="147"/>
      <c r="F449" s="358"/>
      <c r="G449" s="358"/>
      <c r="H449" s="358"/>
    </row>
    <row r="450" spans="1:9" s="193" customFormat="1" ht="12" x14ac:dyDescent="0.2">
      <c r="A450" s="305"/>
      <c r="B450" s="306"/>
      <c r="C450" s="307"/>
      <c r="D450" s="147"/>
      <c r="E450" s="147"/>
      <c r="F450" s="358"/>
      <c r="G450" s="358"/>
      <c r="H450" s="358"/>
    </row>
    <row r="451" spans="1:9" s="124" customFormat="1" ht="11.25" x14ac:dyDescent="0.2">
      <c r="A451" s="308" t="s">
        <v>566</v>
      </c>
      <c r="D451" s="324"/>
      <c r="E451" s="324"/>
      <c r="F451" s="359"/>
      <c r="G451" s="359"/>
      <c r="H451" s="359"/>
      <c r="I451" s="309"/>
    </row>
    <row r="452" spans="1:9" s="124" customFormat="1" ht="11.25" x14ac:dyDescent="0.2">
      <c r="A452" s="308" t="s">
        <v>567</v>
      </c>
      <c r="D452" s="324"/>
      <c r="E452" s="324"/>
      <c r="F452" s="359"/>
      <c r="G452" s="359"/>
      <c r="H452" s="359"/>
      <c r="I452" s="309"/>
    </row>
    <row r="453" spans="1:9" s="124" customFormat="1" ht="11.25" x14ac:dyDescent="0.2">
      <c r="A453" s="308" t="s">
        <v>568</v>
      </c>
      <c r="D453" s="324"/>
      <c r="E453" s="324"/>
      <c r="F453" s="359"/>
      <c r="G453" s="359"/>
      <c r="H453" s="359"/>
      <c r="I453" s="309"/>
    </row>
    <row r="454" spans="1:9" s="124" customFormat="1" ht="11.25" x14ac:dyDescent="0.2">
      <c r="A454" s="308" t="s">
        <v>714</v>
      </c>
      <c r="D454" s="324"/>
      <c r="E454" s="324"/>
      <c r="F454" s="359"/>
      <c r="G454" s="359"/>
      <c r="H454" s="359"/>
      <c r="I454" s="309"/>
    </row>
    <row r="455" spans="1:9" s="124" customFormat="1" ht="11.25" x14ac:dyDescent="0.2">
      <c r="A455" s="308" t="s">
        <v>715</v>
      </c>
      <c r="D455" s="324"/>
      <c r="E455" s="324"/>
      <c r="F455" s="359"/>
      <c r="G455" s="359"/>
      <c r="H455" s="359"/>
      <c r="I455" s="309"/>
    </row>
    <row r="456" spans="1:9" s="124" customFormat="1" ht="11.25" x14ac:dyDescent="0.2">
      <c r="A456" s="308" t="s">
        <v>569</v>
      </c>
      <c r="D456" s="324"/>
      <c r="E456" s="324"/>
      <c r="F456" s="359"/>
      <c r="G456" s="359"/>
      <c r="H456" s="359"/>
      <c r="I456" s="309"/>
    </row>
  </sheetData>
  <mergeCells count="24">
    <mergeCell ref="F367:G367"/>
    <mergeCell ref="H367:H368"/>
    <mergeCell ref="A366:D366"/>
    <mergeCell ref="A316:D316"/>
    <mergeCell ref="A367:A368"/>
    <mergeCell ref="B367:B368"/>
    <mergeCell ref="C367:C368"/>
    <mergeCell ref="D367:E367"/>
    <mergeCell ref="A370:B370"/>
    <mergeCell ref="G2:H2"/>
    <mergeCell ref="A4:H4"/>
    <mergeCell ref="C13:H13"/>
    <mergeCell ref="C6:H6"/>
    <mergeCell ref="C7:H7"/>
    <mergeCell ref="C9:H9"/>
    <mergeCell ref="A16:H16"/>
    <mergeCell ref="A17:A18"/>
    <mergeCell ref="B17:B18"/>
    <mergeCell ref="C17:C18"/>
    <mergeCell ref="D17:E17"/>
    <mergeCell ref="F17:G17"/>
    <mergeCell ref="H17:H18"/>
    <mergeCell ref="A20:D20"/>
    <mergeCell ref="A164:D164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Килганова Юлия Владимировна</cp:lastModifiedBy>
  <cp:lastPrinted>2018-07-23T11:07:56Z</cp:lastPrinted>
  <dcterms:created xsi:type="dcterms:W3CDTF">2011-01-11T10:25:48Z</dcterms:created>
  <dcterms:modified xsi:type="dcterms:W3CDTF">2025-03-27T11:36:58Z</dcterms:modified>
</cp:coreProperties>
</file>